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. Servicio al Ciudadano" sheetId="1" r:id="rId5"/>
    <sheet state="visible" name="01" sheetId="2" r:id="rId6"/>
    <sheet state="visible" name="02" sheetId="3" r:id="rId7"/>
    <sheet state="visible" name="03" sheetId="4" r:id="rId8"/>
    <sheet state="visible" name="04" sheetId="5" r:id="rId9"/>
    <sheet state="visible" name="05" sheetId="6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tc={291baa56-89eb-481e-9f85-a3d84300ab4b}</author>
    <author>tc={e8aafc12-fad2-4153-9aa2-6603a7fa9356}</author>
  </authors>
  <commentList>
    <comment authorId="0" xr:uid="{291baa56-89eb-481e-9f85-a3d84300ab4b}" ref="J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  <comment authorId="1" xr:uid="{e8aafc12-fad2-4153-9aa2-6603a7fa9356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</commentList>
</comments>
</file>

<file path=xl/sharedStrings.xml><?xml version="1.0" encoding="utf-8"?>
<sst xmlns="http://schemas.openxmlformats.org/spreadsheetml/2006/main" count="412" uniqueCount="139">
  <si>
    <t xml:space="preserve">PROCESO: </t>
  </si>
  <si>
    <t>DIRECCIONAMIENTO ESTRATÉGICO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</si>
  <si>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</si>
  <si>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</si>
  <si>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</si>
  <si>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</si>
  <si>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</si>
  <si>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</si>
  <si>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</si>
  <si>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</si>
  <si>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</si>
  <si>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</si>
  <si>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</si>
  <si>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</si>
  <si>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</si>
  <si>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</si>
  <si>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</si>
  <si>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</si>
  <si>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</si>
  <si>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</si>
  <si>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</si>
  <si>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</si>
  <si>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</si>
  <si>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</si>
  <si>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</si>
  <si>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</si>
  <si>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</si>
  <si>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</si>
  <si>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Tiempo  promedio de de respuesta de las PQRDF .</t>
  </si>
  <si>
    <t xml:space="preserve">Hacer seguimiento continuo al tiempo promedio de respuesta en los términos de Ley de las PQRDF ingresadas a la entidad por los direferentes medios de comunicación </t>
  </si>
  <si>
    <t>* Numero total de PQRDF con atencion anticipada en terminos de Ley /Numero Total de PQRDF Ingresadas.
* Numero total de PQRDF con atencion extemporanea en terminos de Ley /Numero Total de PQRDF Ingresadas.</t>
  </si>
  <si>
    <t>Semestral</t>
  </si>
  <si>
    <t xml:space="preserve">Eficiencia </t>
  </si>
  <si>
    <t>Entre 71% y 100%</t>
  </si>
  <si>
    <t>Entre 60% y 70%</t>
  </si>
  <si>
    <t>Menor al 59%</t>
  </si>
  <si>
    <t>IN02</t>
  </si>
  <si>
    <t>Cumplimiento  de respuesta en terminos de Ley PQRDF .</t>
  </si>
  <si>
    <t>Monitorear la respuesta oportuna  en términos de Ley de las PQRDF ingresadas a la entidad.</t>
  </si>
  <si>
    <t xml:space="preserve">*   Número total de  PQRDF contestadas en los términos de Ley/Número total de  PQRDF ingresadas AH 
</t>
  </si>
  <si>
    <t>Efectividad</t>
  </si>
  <si>
    <t>Entre 81% y 100%</t>
  </si>
  <si>
    <t>Entre 61% y 80%</t>
  </si>
  <si>
    <t>Menor al 61%</t>
  </si>
  <si>
    <t>IN03</t>
  </si>
  <si>
    <t xml:space="preserve">Porcentaje de usuarios satisfechos </t>
  </si>
  <si>
    <t xml:space="preserve">Identificar el porcentaje de usuarios satisfechos con los servicios prestados por aguas del Huila, a traves de la Encuenta de Satisfacion del Cliente. </t>
  </si>
  <si>
    <t xml:space="preserve">Total Ciudadanos Satisfechos que dan calificacion AH buena y excelente /Total Ciudadanos Atendidos *100 </t>
  </si>
  <si>
    <t>PROCESO</t>
  </si>
  <si>
    <t>IN04</t>
  </si>
  <si>
    <t>Porcentaje de satisfacción de los ciudadanos con los canales de comunicación  al servicio del ciudadano</t>
  </si>
  <si>
    <t>Medir el nivel de  satisfacción de los ciudadanos según Encuesta de Satisfacion; respecto a los canales de comunicación dispuestos por Aguas del Huila para la atencion de  PQRDF</t>
  </si>
  <si>
    <t>*Total de canales de comunicación  mas utilizados  y con mejor calificacion por los usuarios/ Total de canales de comunicacion a disposicion de los ciudadanos</t>
  </si>
  <si>
    <t>TIPO DE INDICADOR</t>
  </si>
  <si>
    <t>IN05</t>
  </si>
  <si>
    <t>CÓDIGO DEL INDICADOR</t>
  </si>
  <si>
    <t>Porcentaje de atencion a  ciudadanos en condicion de Discapacidad</t>
  </si>
  <si>
    <t>Identificar el porcentaje de usuarios en condicion de discapacidad atendidos  a traves de los diferentes medios de comunicación  establecidos por Aguas del Huila.</t>
  </si>
  <si>
    <t>*Numero de usuarios en condicion de discapacidad atendidos /Número total de usuarios atendidos</t>
  </si>
  <si>
    <t>AH-SC-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</si>
  <si>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</si>
  <si>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</si>
  <si>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</si>
  <si>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</si>
  <si>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</si>
  <si>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</si>
  <si>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</si>
  <si>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</si>
  <si>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</si>
  <si>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GESTIÓN DE PROYECTOS</t>
  </si>
  <si>
    <t>%</t>
  </si>
  <si>
    <t>GESTIÓN DE PORTAFOLIO</t>
  </si>
  <si>
    <t>GESTIÓN DE OPORTUNIDADES</t>
  </si>
  <si>
    <t>GRUPO DE DIRECCIONAMIENTO ESTRATÉGICO</t>
  </si>
  <si>
    <t>METODOLOGIA PARA OBTENER LOS DATOS:</t>
  </si>
  <si>
    <t>GESTIÓN DE BIENES Y SERVICIOS</t>
  </si>
  <si>
    <t>* soportes de las PQRDF recibidas por cada fuente</t>
  </si>
  <si>
    <t>GESTIÓN JURÍDICA - CONTRATACIÓN</t>
  </si>
  <si>
    <t>MEDICIÓN DE DATOS:</t>
  </si>
  <si>
    <t>TECNOLOGIAS DE LA INFORMACIÓN Y LA COMUNICACIÓN - TIC'S</t>
  </si>
  <si>
    <t>VIGENCIA 2025</t>
  </si>
  <si>
    <t>MEJORAMIENTO CONTINUO</t>
  </si>
  <si>
    <t>MES</t>
  </si>
  <si>
    <t>GESTIÓN DE RECURSOS HUMANOS</t>
  </si>
  <si>
    <t>ACUM</t>
  </si>
  <si>
    <t>GESTIÓN DE SERVICIOS PÚBLICOS</t>
  </si>
  <si>
    <t>GESTIÓN DEL CONOCIMIENTO</t>
  </si>
  <si>
    <t>META  AÑO 2025</t>
  </si>
  <si>
    <t>GESTIÓN FINANCIERA</t>
  </si>
  <si>
    <t>CONTROL INTERNO</t>
  </si>
  <si>
    <t>RESULTADOS DE LA VIGENCIA</t>
  </si>
  <si>
    <t>VARIABLES</t>
  </si>
  <si>
    <t>* Número total de días hábiles requeridos para dar respuesta a las PQRDF contestadas..</t>
  </si>
  <si>
    <t>Eficacia</t>
  </si>
  <si>
    <t>* Número total de PQRDF recibidas en la entidad e ingresadas virtualmente</t>
  </si>
  <si>
    <t>Mensual</t>
  </si>
  <si>
    <t xml:space="preserve"> </t>
  </si>
  <si>
    <t>Bimensual</t>
  </si>
  <si>
    <t>RANGOS DE EVALUACIÓN</t>
  </si>
  <si>
    <t>Trimestral</t>
  </si>
  <si>
    <t>Cuatrimestral</t>
  </si>
  <si>
    <t>ANÁLISIS GRÁFICO (Tendencia del indicador)</t>
  </si>
  <si>
    <t>Anual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</si>
  <si>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</si>
  <si>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</si>
  <si>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 xml:space="preserve">Total ciudadanos satisfechos con calificacion Buneo y excelente </t>
  </si>
  <si>
    <t>Total ciudadanos atendidos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</si>
  <si>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</si>
  <si>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* Número total de PQRDF recibidas en la entidad e ingresadas al PQRDF</t>
  </si>
  <si>
    <t>Número total de PQRDF contestadas en tiempo.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</si>
  <si>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</si>
  <si>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</si>
  <si>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</si>
  <si>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</si>
  <si>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</si>
  <si>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</si>
  <si>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r>
      <rPr>
        <rFont val="Calibri"/>
        <b/>
        <color theme="1"/>
        <sz val="11.0"/>
      </rPr>
      <t>ANÁLISIS DE MEDICIÓN</t>
    </r>
    <r>
      <rPr>
        <rFont val="Calibri"/>
        <color theme="1"/>
        <sz val="11.0"/>
      </rPr>
      <t xml:space="preserve"> (Cumplimiento de metas, comportamiento histórico, tendencias, causas):</t>
    </r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</si>
  <si>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</si>
  <si>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</si>
  <si>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</si>
  <si>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</si>
  <si>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</si>
  <si>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</si>
  <si>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</si>
  <si>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Calibri"/>
        <b/>
        <color theme="1"/>
        <sz val="11.0"/>
      </rPr>
      <t>ACCIONES DE MEJORAMIENTO REQUERIDAS</t>
    </r>
    <r>
      <rPr>
        <rFont val="Calibri"/>
        <color theme="1"/>
        <sz val="11.0"/>
      </rPr>
      <t xml:space="preserve"> (Acciones a tomar cuando se evidencie el incumplimiento de las metas propuestas):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</si>
  <si>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</si>
  <si>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SERVICIO AL CIUDADANO</t>
  </si>
  <si>
    <t>* soportes de las encuestas realizadas tanto en el punto de atención al ciudadano como las aplicadas en la web.</t>
  </si>
  <si>
    <t>Encuestas de satisfacción con calificación Excelente, y buena</t>
  </si>
  <si>
    <t>Encuestas de satisfacción con calificación regular, mala y pésima.</t>
  </si>
  <si>
    <t xml:space="preserve">
- Número total de encuestas de satisfacción.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</si>
  <si>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</si>
  <si>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</si>
  <si>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* Soportes de las encuestas de satisfacion del Cliente ,  Identificacion  por parte del personal en el punto de atención al ciudadano.</t>
  </si>
  <si>
    <t>Encuestas de satisfacción con todas las calificaciónes</t>
  </si>
  <si>
    <t>Encuestas de satisfacción que identificacion la condicion del usuario</t>
  </si>
  <si>
    <t>Identificacion visual de los servidores publicos del area de atencion al ciudadano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</si>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</sst>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.0"/>
  </numFmts>
  <fonts count="21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sz val="11.0"/>
      <color theme="1"/>
      <name val="Calibri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0.0"/>
      <color theme="1"/>
      <name val="Tahoma"/>
    </font>
    <font>
      <b/>
      <sz val="10.0"/>
      <color theme="1"/>
      <name val="Tahoma"/>
    </font>
    <font>
      <b/>
      <sz val="8.0"/>
      <color theme="1"/>
      <name val="Tahoma"/>
    </font>
    <font>
      <sz val="11.0"/>
      <color theme="1"/>
      <name val="Arial"/>
    </font>
    <font>
      <sz val="8.0"/>
      <color theme="1"/>
      <name val="Tahoma"/>
    </font>
    <font>
      <sz val="10.0"/>
      <color theme="1"/>
      <name val="Arial"/>
    </font>
    <font>
      <sz val="9.0"/>
      <color theme="1"/>
      <name val="Tahoma"/>
    </font>
    <font>
      <b/>
      <sz val="9.0"/>
      <color theme="1"/>
      <name val="Tahoma"/>
    </font>
  </fonts>
  <fills count="11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7F7F7F"/>
        <bgColor rgb="FF7F7F7F"/>
      </patternFill>
    </fill>
    <fill>
      <patternFill patternType="solid">
        <fgColor rgb="FFE5DFEC"/>
        <bgColor rgb="FFE5DFEC"/>
      </patternFill>
    </fill>
  </fills>
  <borders count="82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/>
      <top style="double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0" fillId="0" fontId="4" numFmtId="0" xfId="0" applyFont="1"/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2" fontId="5" numFmtId="0" xfId="0" applyAlignment="1" applyBorder="1" applyFont="1">
      <alignment horizontal="center" shrinkToFit="0" vertical="center" wrapText="1"/>
    </xf>
    <xf borderId="7" fillId="2" fontId="6" numFmtId="0" xfId="0" applyAlignment="1" applyBorder="1" applyFont="1">
      <alignment horizontal="center" shrinkToFit="0" textRotation="90" vertical="center" wrapText="1"/>
    </xf>
    <xf borderId="1" fillId="2" fontId="5" numFmtId="0" xfId="0" applyAlignment="1" applyBorder="1" applyFont="1">
      <alignment horizontal="center" shrinkToFit="0" vertical="center" wrapText="1"/>
    </xf>
    <xf borderId="7" fillId="3" fontId="7" numFmtId="0" xfId="0" applyAlignment="1" applyBorder="1" applyFill="1" applyFont="1">
      <alignment horizontal="center" shrinkToFit="0" textRotation="90" vertical="center" wrapText="1"/>
    </xf>
    <xf borderId="1" fillId="2" fontId="8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6" numFmtId="0" xfId="0" applyAlignment="1" applyBorder="1" applyFill="1" applyFont="1">
      <alignment horizontal="center" shrinkToFit="0" vertical="center" wrapText="1"/>
    </xf>
    <xf borderId="11" fillId="5" fontId="6" numFmtId="0" xfId="0" applyAlignment="1" applyBorder="1" applyFill="1" applyFont="1">
      <alignment horizontal="center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11" fillId="2" fontId="7" numFmtId="0" xfId="0" applyAlignment="1" applyBorder="1" applyFont="1">
      <alignment horizontal="center" shrinkToFit="0" textRotation="90" vertical="center" wrapText="1"/>
    </xf>
    <xf borderId="0" fillId="0" fontId="9" numFmtId="0" xfId="0" applyFont="1"/>
    <xf borderId="11" fillId="0" fontId="9" numFmtId="49" xfId="0" applyAlignment="1" applyBorder="1" applyFont="1" applyNumberFormat="1">
      <alignment horizontal="center" vertical="center"/>
    </xf>
    <xf borderId="11" fillId="0" fontId="10" numFmtId="0" xfId="0" applyAlignment="1" applyBorder="1" applyFont="1">
      <alignment horizontal="left" shrinkToFit="0" vertical="center" wrapText="1"/>
    </xf>
    <xf borderId="11" fillId="0" fontId="11" numFmtId="0" xfId="0" applyAlignment="1" applyBorder="1" applyFont="1">
      <alignment horizontal="left" shrinkToFit="0" vertical="center" wrapText="1"/>
    </xf>
    <xf borderId="11" fillId="0" fontId="12" numFmtId="0" xfId="0" applyAlignment="1" applyBorder="1" applyFont="1">
      <alignment horizontal="left" shrinkToFit="0" vertical="center" wrapText="1"/>
    </xf>
    <xf borderId="11" fillId="0" fontId="11" numFmtId="0" xfId="0" applyAlignment="1" applyBorder="1" applyFont="1">
      <alignment horizontal="center" shrinkToFit="0" textRotation="90" vertical="center" wrapText="1"/>
    </xf>
    <xf borderId="11" fillId="0" fontId="5" numFmtId="9" xfId="0" applyAlignment="1" applyBorder="1" applyFont="1" applyNumberFormat="1">
      <alignment horizontal="center" shrinkToFit="0" vertical="center" wrapText="1"/>
    </xf>
    <xf borderId="11" fillId="0" fontId="7" numFmtId="164" xfId="0" applyAlignment="1" applyBorder="1" applyFont="1" applyNumberFormat="1">
      <alignment horizontal="center" shrinkToFit="0" textRotation="90" vertical="center" wrapText="1"/>
    </xf>
    <xf borderId="11" fillId="0" fontId="12" numFmtId="0" xfId="0" applyAlignment="1" applyBorder="1" applyFont="1">
      <alignment horizontal="left" shrinkToFit="0" wrapText="1"/>
    </xf>
    <xf borderId="12" fillId="3" fontId="13" numFmtId="0" xfId="0" applyAlignment="1" applyBorder="1" applyFont="1">
      <alignment horizontal="left" vertical="center"/>
    </xf>
    <xf borderId="13" fillId="0" fontId="2" numFmtId="0" xfId="0" applyBorder="1" applyFont="1"/>
    <xf borderId="14" fillId="0" fontId="2" numFmtId="0" xfId="0" applyBorder="1" applyFont="1"/>
    <xf borderId="15" fillId="3" fontId="13" numFmtId="0" xfId="0" applyAlignment="1" applyBorder="1" applyFont="1">
      <alignment horizontal="left" vertical="center"/>
    </xf>
    <xf borderId="16" fillId="0" fontId="2" numFmtId="0" xfId="0" applyBorder="1" applyFont="1"/>
    <xf borderId="0" fillId="0" fontId="13" numFmtId="0" xfId="0" applyAlignment="1" applyFont="1">
      <alignment vertical="center"/>
    </xf>
    <xf borderId="17" fillId="3" fontId="13" numFmtId="0" xfId="0" applyAlignment="1" applyBorder="1" applyFont="1">
      <alignment horizontal="left" vertical="center"/>
    </xf>
    <xf borderId="18" fillId="0" fontId="2" numFmtId="0" xfId="0" applyBorder="1" applyFont="1"/>
    <xf borderId="19" fillId="0" fontId="2" numFmtId="0" xfId="0" applyBorder="1" applyFont="1"/>
    <xf borderId="20" fillId="3" fontId="14" numFmtId="0" xfId="0" applyAlignment="1" applyBorder="1" applyFont="1">
      <alignment horizontal="left" vertical="center"/>
    </xf>
    <xf borderId="21" fillId="0" fontId="2" numFmtId="0" xfId="0" applyBorder="1" applyFont="1"/>
    <xf borderId="20" fillId="3" fontId="13" numFmtId="0" xfId="0" applyAlignment="1" applyBorder="1" applyFont="1">
      <alignment horizontal="left" vertical="center"/>
    </xf>
    <xf borderId="11" fillId="7" fontId="10" numFmtId="0" xfId="0" applyAlignment="1" applyBorder="1" applyFill="1" applyFont="1">
      <alignment horizontal="left" shrinkToFit="0" vertical="center" wrapText="1"/>
    </xf>
    <xf borderId="22" fillId="3" fontId="13" numFmtId="0" xfId="0" applyAlignment="1" applyBorder="1" applyFont="1">
      <alignment horizontal="left" vertical="center"/>
    </xf>
    <xf borderId="11" fillId="7" fontId="11" numFmtId="0" xfId="0" applyAlignment="1" applyBorder="1" applyFont="1">
      <alignment horizontal="left" shrinkToFit="0" vertical="top" wrapText="1"/>
    </xf>
    <xf borderId="23" fillId="0" fontId="2" numFmtId="0" xfId="0" applyBorder="1" applyFont="1"/>
    <xf borderId="24" fillId="0" fontId="2" numFmtId="0" xfId="0" applyBorder="1" applyFont="1"/>
    <xf borderId="11" fillId="7" fontId="11" numFmtId="0" xfId="0" applyAlignment="1" applyBorder="1" applyFont="1">
      <alignment horizontal="center" shrinkToFit="0" textRotation="90" vertical="center" wrapText="1"/>
    </xf>
    <xf borderId="25" fillId="3" fontId="15" numFmtId="0" xfId="0" applyAlignment="1" applyBorder="1" applyFont="1">
      <alignment horizontal="right" vertical="center"/>
    </xf>
    <xf borderId="11" fillId="7" fontId="5" numFmtId="9" xfId="0" applyAlignment="1" applyBorder="1" applyFont="1" applyNumberFormat="1">
      <alignment horizontal="center" shrinkToFit="0" vertical="center" wrapText="1"/>
    </xf>
    <xf borderId="26" fillId="3" fontId="14" numFmtId="2" xfId="0" applyAlignment="1" applyBorder="1" applyFont="1" applyNumberFormat="1">
      <alignment horizontal="left" vertical="center"/>
    </xf>
    <xf borderId="27" fillId="0" fontId="2" numFmtId="0" xfId="0" applyBorder="1" applyFont="1"/>
    <xf borderId="28" fillId="8" fontId="15" numFmtId="0" xfId="0" applyAlignment="1" applyBorder="1" applyFill="1" applyFont="1">
      <alignment horizontal="center" shrinkToFit="0" vertical="center" wrapText="1"/>
    </xf>
    <xf borderId="29" fillId="0" fontId="2" numFmtId="0" xfId="0" applyBorder="1" applyFont="1"/>
    <xf borderId="30" fillId="0" fontId="2" numFmtId="0" xfId="0" applyBorder="1" applyFont="1"/>
    <xf borderId="31" fillId="8" fontId="15" numFmtId="0" xfId="0" applyAlignment="1" applyBorder="1" applyFont="1">
      <alignment horizontal="center" shrinkToFit="0" textRotation="90" vertical="center" wrapText="1"/>
    </xf>
    <xf borderId="32" fillId="8" fontId="15" numFmtId="0" xfId="0" applyAlignment="1" applyBorder="1" applyFont="1">
      <alignment horizontal="center" shrinkToFit="0" textRotation="90" vertical="center" wrapText="1"/>
    </xf>
    <xf borderId="33" fillId="9" fontId="4" numFmtId="0" xfId="0" applyAlignment="1" applyBorder="1" applyFill="1" applyFont="1">
      <alignment horizontal="center"/>
    </xf>
    <xf borderId="15" fillId="8" fontId="15" numFmtId="0" xfId="0" applyAlignment="1" applyBorder="1" applyFont="1">
      <alignment horizontal="center" vertical="center"/>
    </xf>
    <xf borderId="34" fillId="0" fontId="2" numFmtId="0" xfId="0" applyBorder="1" applyFont="1"/>
    <xf borderId="35" fillId="0" fontId="2" numFmtId="0" xfId="0" applyBorder="1" applyFont="1"/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8" fontId="15" numFmtId="0" xfId="0" applyAlignment="1" applyBorder="1" applyFont="1">
      <alignment horizontal="center" vertical="center"/>
    </xf>
    <xf borderId="41" fillId="8" fontId="15" numFmtId="0" xfId="0" applyAlignment="1" applyBorder="1" applyFont="1">
      <alignment horizontal="center" vertical="center"/>
    </xf>
    <xf borderId="42" fillId="8" fontId="15" numFmtId="0" xfId="0" applyAlignment="1" applyBorder="1" applyFont="1">
      <alignment horizontal="center" shrinkToFit="0" vertical="center" wrapText="1"/>
    </xf>
    <xf borderId="43" fillId="8" fontId="15" numFmtId="0" xfId="0" applyAlignment="1" applyBorder="1" applyFont="1">
      <alignment horizontal="center" shrinkToFit="0" vertical="center" wrapText="1"/>
    </xf>
    <xf borderId="44" fillId="0" fontId="2" numFmtId="0" xfId="0" applyBorder="1" applyFont="1"/>
    <xf borderId="45" fillId="0" fontId="2" numFmtId="0" xfId="0" applyBorder="1" applyFont="1"/>
    <xf borderId="46" fillId="0" fontId="2" numFmtId="0" xfId="0" applyBorder="1" applyFont="1"/>
    <xf borderId="47" fillId="0" fontId="2" numFmtId="0" xfId="0" applyBorder="1" applyFont="1"/>
    <xf borderId="48" fillId="0" fontId="2" numFmtId="0" xfId="0" applyBorder="1" applyFont="1"/>
    <xf borderId="20" fillId="8" fontId="15" numFmtId="0" xfId="0" applyAlignment="1" applyBorder="1" applyFont="1">
      <alignment horizontal="center" shrinkToFit="0" vertical="center" wrapText="1"/>
    </xf>
    <xf borderId="0" fillId="0" fontId="16" numFmtId="0" xfId="0" applyFont="1"/>
    <xf borderId="22" fillId="3" fontId="17" numFmtId="0" xfId="0" applyAlignment="1" applyBorder="1" applyFont="1">
      <alignment horizontal="left" shrinkToFit="0" vertical="center" wrapText="1"/>
    </xf>
    <xf borderId="49" fillId="0" fontId="17" numFmtId="0" xfId="0" applyAlignment="1" applyBorder="1" applyFont="1">
      <alignment horizontal="center" shrinkToFit="0" vertical="center" wrapText="1"/>
    </xf>
    <xf borderId="50" fillId="3" fontId="17" numFmtId="0" xfId="0" applyAlignment="1" applyBorder="1" applyFont="1">
      <alignment horizontal="left" shrinkToFit="0" vertical="center" wrapText="1"/>
    </xf>
    <xf borderId="49" fillId="3" fontId="17" numFmtId="9" xfId="0" applyAlignment="1" applyBorder="1" applyFont="1" applyNumberFormat="1">
      <alignment horizontal="center" shrinkToFit="0" vertical="center" wrapText="1"/>
    </xf>
    <xf borderId="51" fillId="8" fontId="15" numFmtId="0" xfId="0" applyAlignment="1" applyBorder="1" applyFont="1">
      <alignment horizontal="center" shrinkToFit="0" vertical="center" wrapText="1"/>
    </xf>
    <xf borderId="49" fillId="3" fontId="17" numFmtId="0" xfId="0" applyAlignment="1" applyBorder="1" applyFont="1">
      <alignment horizontal="center" shrinkToFit="0" vertical="center" wrapText="1"/>
    </xf>
    <xf borderId="40" fillId="8" fontId="15" numFmtId="0" xfId="0" applyAlignment="1" applyBorder="1" applyFont="1">
      <alignment horizontal="center" shrinkToFit="0" vertical="center" wrapText="1"/>
    </xf>
    <xf borderId="50" fillId="0" fontId="15" numFmtId="0" xfId="0" applyAlignment="1" applyBorder="1" applyFont="1">
      <alignment horizontal="center" shrinkToFit="0" vertical="center" wrapText="1"/>
    </xf>
    <xf borderId="52" fillId="3" fontId="14" numFmtId="0" xfId="0" applyAlignment="1" applyBorder="1" applyFont="1">
      <alignment horizontal="left" shrinkToFit="0" vertical="center" wrapText="1"/>
    </xf>
    <xf borderId="53" fillId="0" fontId="2" numFmtId="0" xfId="0" applyBorder="1" applyFont="1"/>
    <xf borderId="54" fillId="0" fontId="2" numFmtId="0" xfId="0" applyBorder="1" applyFont="1"/>
    <xf borderId="55" fillId="0" fontId="17" numFmtId="0" xfId="0" applyAlignment="1" applyBorder="1" applyFont="1">
      <alignment horizontal="left" shrinkToFit="0" vertical="center" wrapText="1"/>
    </xf>
    <xf borderId="56" fillId="0" fontId="2" numFmtId="0" xfId="0" applyBorder="1" applyFont="1"/>
    <xf borderId="57" fillId="8" fontId="15" numFmtId="0" xfId="0" applyAlignment="1" applyBorder="1" applyFont="1">
      <alignment horizontal="center" shrinkToFit="0" vertical="center" wrapText="1"/>
    </xf>
    <xf borderId="58" fillId="0" fontId="2" numFmtId="0" xfId="0" applyBorder="1" applyFont="1"/>
    <xf borderId="59" fillId="3" fontId="14" numFmtId="0" xfId="0" applyAlignment="1" applyBorder="1" applyFont="1">
      <alignment horizontal="left" vertical="center"/>
    </xf>
    <xf borderId="60" fillId="0" fontId="2" numFmtId="0" xfId="0" applyBorder="1" applyFont="1"/>
    <xf borderId="61" fillId="0" fontId="2" numFmtId="0" xfId="0" applyBorder="1" applyFont="1"/>
    <xf borderId="0" fillId="0" fontId="13" numFmtId="0" xfId="0" applyAlignment="1" applyFont="1">
      <alignment horizontal="right" vertical="center"/>
    </xf>
    <xf borderId="0" fillId="0" fontId="13" numFmtId="0" xfId="0" applyAlignment="1" applyFont="1">
      <alignment horizontal="center" vertical="center"/>
    </xf>
    <xf borderId="12" fillId="8" fontId="14" numFmtId="0" xfId="0" applyAlignment="1" applyBorder="1" applyFont="1">
      <alignment horizontal="center" vertical="center"/>
    </xf>
    <xf borderId="62" fillId="8" fontId="15" numFmtId="0" xfId="0" applyAlignment="1" applyBorder="1" applyFont="1">
      <alignment horizontal="center" shrinkToFit="0" vertical="center" wrapText="1"/>
    </xf>
    <xf borderId="0" fillId="0" fontId="13" numFmtId="9" xfId="0" applyAlignment="1" applyFont="1" applyNumberFormat="1">
      <alignment horizontal="center" vertical="center"/>
    </xf>
    <xf borderId="17" fillId="8" fontId="14" numFmtId="0" xfId="0" applyAlignment="1" applyBorder="1" applyFont="1">
      <alignment horizontal="center" vertical="center"/>
    </xf>
    <xf borderId="62" fillId="8" fontId="14" numFmtId="0" xfId="0" applyAlignment="1" applyBorder="1" applyFont="1">
      <alignment horizontal="center" vertical="center"/>
    </xf>
    <xf borderId="63" fillId="8" fontId="14" numFmtId="0" xfId="0" applyAlignment="1" applyBorder="1" applyFont="1">
      <alignment horizontal="center" vertical="center"/>
    </xf>
    <xf borderId="17" fillId="0" fontId="13" numFmtId="0" xfId="0" applyAlignment="1" applyBorder="1" applyFont="1">
      <alignment horizontal="left" vertical="center"/>
    </xf>
    <xf borderId="62" fillId="0" fontId="13" numFmtId="164" xfId="0" applyAlignment="1" applyBorder="1" applyFont="1" applyNumberFormat="1">
      <alignment vertical="center"/>
    </xf>
    <xf borderId="63" fillId="3" fontId="14" numFmtId="164" xfId="0" applyAlignment="1" applyBorder="1" applyFont="1" applyNumberFormat="1">
      <alignment vertical="center"/>
    </xf>
    <xf borderId="17" fillId="10" fontId="15" numFmtId="0" xfId="0" applyAlignment="1" applyBorder="1" applyFill="1" applyFont="1">
      <alignment horizontal="left" vertical="center"/>
    </xf>
    <xf borderId="62" fillId="3" fontId="17" numFmtId="164" xfId="0" applyAlignment="1" applyBorder="1" applyFont="1" applyNumberFormat="1">
      <alignment horizontal="right" vertical="center"/>
    </xf>
    <xf borderId="63" fillId="3" fontId="17" numFmtId="164" xfId="0" applyAlignment="1" applyBorder="1" applyFont="1" applyNumberFormat="1">
      <alignment horizontal="right" vertical="center"/>
    </xf>
    <xf borderId="64" fillId="3" fontId="14" numFmtId="0" xfId="0" applyAlignment="1" applyBorder="1" applyFont="1">
      <alignment horizontal="center" textRotation="90" vertical="center"/>
    </xf>
    <xf borderId="62" fillId="0" fontId="17" numFmtId="0" xfId="0" applyAlignment="1" applyBorder="1" applyFont="1">
      <alignment horizontal="left" shrinkToFit="0" vertical="center" wrapText="1"/>
    </xf>
    <xf borderId="62" fillId="0" fontId="13" numFmtId="9" xfId="0" applyAlignment="1" applyBorder="1" applyFont="1" applyNumberFormat="1">
      <alignment vertical="center"/>
    </xf>
    <xf borderId="63" fillId="3" fontId="13" numFmtId="164" xfId="0" applyAlignment="1" applyBorder="1" applyFont="1" applyNumberFormat="1">
      <alignment vertical="center"/>
    </xf>
    <xf borderId="65" fillId="0" fontId="2" numFmtId="0" xfId="0" applyBorder="1" applyFont="1"/>
    <xf borderId="62" fillId="0" fontId="13" numFmtId="0" xfId="0" applyAlignment="1" applyBorder="1" applyFont="1">
      <alignment vertical="center"/>
    </xf>
    <xf borderId="63" fillId="3" fontId="13" numFmtId="0" xfId="0" applyAlignment="1" applyBorder="1" applyFont="1">
      <alignment vertical="center"/>
    </xf>
    <xf borderId="62" fillId="0" fontId="17" numFmtId="0" xfId="0" applyAlignment="1" applyBorder="1" applyFont="1">
      <alignment horizontal="left" shrinkToFit="0" vertical="top" wrapText="1"/>
    </xf>
    <xf borderId="0" fillId="0" fontId="18" numFmtId="0" xfId="0" applyFont="1"/>
    <xf borderId="62" fillId="0" fontId="13" numFmtId="165" xfId="0" applyAlignment="1" applyBorder="1" applyFont="1" applyNumberFormat="1">
      <alignment vertical="center"/>
    </xf>
    <xf borderId="66" fillId="0" fontId="2" numFmtId="0" xfId="0" applyBorder="1" applyFont="1"/>
    <xf borderId="49" fillId="0" fontId="17" numFmtId="0" xfId="0" applyAlignment="1" applyBorder="1" applyFont="1">
      <alignment horizontal="left" shrinkToFit="0" vertical="top" wrapText="1"/>
    </xf>
    <xf borderId="49" fillId="0" fontId="13" numFmtId="0" xfId="0" applyAlignment="1" applyBorder="1" applyFont="1">
      <alignment vertical="center"/>
    </xf>
    <xf borderId="67" fillId="3" fontId="13" numFmtId="0" xfId="0" applyAlignment="1" applyBorder="1" applyFont="1">
      <alignment vertical="center"/>
    </xf>
    <xf borderId="28" fillId="3" fontId="14" numFmtId="0" xfId="0" applyAlignment="1" applyBorder="1" applyFont="1">
      <alignment horizontal="center" shrinkToFit="0" vertical="center" wrapText="1"/>
    </xf>
    <xf borderId="63" fillId="3" fontId="14" numFmtId="165" xfId="0" applyAlignment="1" applyBorder="1" applyFont="1" applyNumberFormat="1">
      <alignment vertical="center"/>
    </xf>
    <xf borderId="68" fillId="3" fontId="14" numFmtId="9" xfId="0" applyAlignment="1" applyBorder="1" applyFont="1" applyNumberFormat="1">
      <alignment horizontal="center" shrinkToFit="0" vertical="center" wrapText="1"/>
    </xf>
    <xf borderId="69" fillId="0" fontId="2" numFmtId="0" xfId="0" applyBorder="1" applyFont="1"/>
    <xf borderId="70" fillId="0" fontId="2" numFmtId="0" xfId="0" applyBorder="1" applyFont="1"/>
    <xf borderId="55" fillId="0" fontId="2" numFmtId="0" xfId="0" applyBorder="1" applyFont="1"/>
    <xf borderId="71" fillId="0" fontId="2" numFmtId="0" xfId="0" applyBorder="1" applyFont="1"/>
    <xf borderId="72" fillId="4" fontId="14" numFmtId="0" xfId="0" applyAlignment="1" applyBorder="1" applyFont="1">
      <alignment horizontal="center" vertical="center"/>
    </xf>
    <xf borderId="73" fillId="0" fontId="2" numFmtId="0" xfId="0" applyBorder="1" applyFont="1"/>
    <xf borderId="74" fillId="0" fontId="2" numFmtId="0" xfId="0" applyBorder="1" applyFont="1"/>
    <xf borderId="72" fillId="5" fontId="14" numFmtId="0" xfId="0" applyAlignment="1" applyBorder="1" applyFont="1">
      <alignment horizontal="center" vertical="center"/>
    </xf>
    <xf borderId="72" fillId="6" fontId="14" numFmtId="0" xfId="0" applyAlignment="1" applyBorder="1" applyFont="1">
      <alignment horizontal="center" vertical="center"/>
    </xf>
    <xf borderId="75" fillId="0" fontId="2" numFmtId="0" xfId="0" applyBorder="1" applyFont="1"/>
    <xf borderId="76" fillId="3" fontId="14" numFmtId="0" xfId="0" applyAlignment="1" applyBorder="1" applyFont="1">
      <alignment horizontal="center" vertical="center"/>
    </xf>
    <xf borderId="52" fillId="3" fontId="13" numFmtId="0" xfId="0" applyAlignment="1" applyBorder="1" applyFont="1">
      <alignment horizontal="center" vertical="center"/>
    </xf>
    <xf borderId="62" fillId="3" fontId="17" numFmtId="165" xfId="0" applyAlignment="1" applyBorder="1" applyFont="1" applyNumberFormat="1">
      <alignment horizontal="right" vertical="center"/>
    </xf>
    <xf borderId="12" fillId="3" fontId="19" numFmtId="0" xfId="0" applyAlignment="1" applyBorder="1" applyFont="1">
      <alignment horizontal="left" vertical="center"/>
    </xf>
    <xf borderId="15" fillId="3" fontId="20" numFmtId="0" xfId="0" applyAlignment="1" applyBorder="1" applyFont="1">
      <alignment horizontal="center" vertical="center"/>
    </xf>
    <xf borderId="17" fillId="0" fontId="17" numFmtId="0" xfId="0" applyAlignment="1" applyBorder="1" applyFont="1">
      <alignment horizontal="left" shrinkToFit="0" vertical="top" wrapText="1"/>
    </xf>
    <xf borderId="20" fillId="0" fontId="17" numFmtId="17" xfId="0" applyAlignment="1" applyBorder="1" applyFont="1" applyNumberFormat="1">
      <alignment horizontal="center" shrinkToFit="0" vertical="center" wrapText="1"/>
    </xf>
    <xf borderId="63" fillId="3" fontId="17" numFmtId="165" xfId="0" applyAlignment="1" applyBorder="1" applyFont="1" applyNumberFormat="1">
      <alignment horizontal="right" vertical="center"/>
    </xf>
    <xf borderId="63" fillId="3" fontId="13" numFmtId="165" xfId="0" applyAlignment="1" applyBorder="1" applyFont="1" applyNumberFormat="1">
      <alignment vertical="center"/>
    </xf>
    <xf borderId="20" fillId="0" fontId="17" numFmtId="17" xfId="0" applyAlignment="1" applyBorder="1" applyFont="1" applyNumberFormat="1">
      <alignment horizontal="center" shrinkToFit="0" vertical="top" wrapText="1"/>
    </xf>
    <xf borderId="68" fillId="3" fontId="14" numFmtId="9" xfId="0" applyAlignment="1" applyBorder="1" applyFont="1" applyNumberFormat="1">
      <alignment horizontal="center" vertical="center"/>
    </xf>
    <xf borderId="22" fillId="0" fontId="17" numFmtId="0" xfId="0" applyAlignment="1" applyBorder="1" applyFont="1">
      <alignment horizontal="left" shrinkToFit="0" vertical="top" wrapText="1"/>
    </xf>
    <xf borderId="50" fillId="0" fontId="17" numFmtId="0" xfId="0" applyAlignment="1" applyBorder="1" applyFont="1">
      <alignment horizontal="left" shrinkToFit="0" vertical="top" wrapText="1"/>
    </xf>
    <xf borderId="77" fillId="9" fontId="13" numFmtId="0" xfId="0" applyAlignment="1" applyBorder="1" applyFont="1">
      <alignment horizontal="center" vertical="center"/>
    </xf>
    <xf borderId="78" fillId="0" fontId="2" numFmtId="0" xfId="0" applyBorder="1" applyFont="1"/>
    <xf borderId="68" fillId="3" fontId="13" numFmtId="0" xfId="0" applyAlignment="1" applyBorder="1" applyFont="1">
      <alignment horizontal="center" vertical="center"/>
    </xf>
    <xf borderId="62" fillId="0" fontId="14" numFmtId="164" xfId="0" applyAlignment="1" applyBorder="1" applyFont="1" applyNumberFormat="1">
      <alignment vertical="center"/>
    </xf>
    <xf borderId="62" fillId="0" fontId="14" numFmtId="9" xfId="0" applyAlignment="1" applyBorder="1" applyFont="1" applyNumberFormat="1">
      <alignment vertical="center"/>
    </xf>
    <xf borderId="79" fillId="3" fontId="14" numFmtId="0" xfId="0" applyAlignment="1" applyBorder="1" applyFont="1">
      <alignment horizontal="left" vertical="center"/>
    </xf>
    <xf borderId="80" fillId="0" fontId="2" numFmtId="0" xfId="0" applyBorder="1" applyFont="1"/>
    <xf borderId="81" fillId="0" fontId="2" numFmtId="0" xfId="0" applyBorder="1" applyFont="1"/>
    <xf borderId="63" fillId="3" fontId="14" numFmtId="9" xfId="0" applyAlignment="1" applyBorder="1" applyFont="1" applyNumberFormat="1">
      <alignment vertical="center"/>
    </xf>
    <xf borderId="62" fillId="3" fontId="13" numFmtId="164" xfId="0" applyAlignment="1" applyBorder="1" applyFont="1" applyNumberFormat="1">
      <alignment horizontal="right" vertical="center"/>
    </xf>
    <xf borderId="63" fillId="3" fontId="13" numFmtId="164" xfId="0" applyAlignment="1" applyBorder="1" applyFont="1" applyNumberFormat="1">
      <alignment horizontal="right" vertical="center"/>
    </xf>
    <xf borderId="49" fillId="0" fontId="17" numFmtId="0" xfId="0" applyAlignment="1" applyBorder="1" applyFont="1">
      <alignment horizontal="left" shrinkToFit="0" vertical="center" wrapText="1"/>
    </xf>
    <xf borderId="76" fillId="7" fontId="17" numFmtId="0" xfId="0" applyAlignment="1" applyBorder="1" applyFont="1">
      <alignment horizontal="left" shrinkToFit="0" vertical="center" wrapText="1"/>
    </xf>
    <xf borderId="62" fillId="7" fontId="17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'01'!$C$14:$N$14</c:f>
            </c:strRef>
          </c:cat>
          <c:val>
            <c:numRef>
              <c:f>'01'!$C$16:$N$16</c:f>
              <c:numCache/>
            </c:numRef>
          </c:val>
          <c:smooth val="0"/>
        </c:ser>
        <c:axId val="2067921233"/>
        <c:axId val="1299395782"/>
      </c:lineChart>
      <c:catAx>
        <c:axId val="20679212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99395782"/>
      </c:catAx>
      <c:valAx>
        <c:axId val="12993957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6792123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'02'!$C$14:$N$14</c:f>
            </c:strRef>
          </c:cat>
          <c:val>
            <c:numRef>
              <c:f>'02'!$C$16:$N$16</c:f>
              <c:numCache/>
            </c:numRef>
          </c:val>
          <c:smooth val="0"/>
        </c:ser>
        <c:axId val="77757946"/>
        <c:axId val="965407514"/>
      </c:lineChart>
      <c:catAx>
        <c:axId val="777579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965407514"/>
      </c:catAx>
      <c:valAx>
        <c:axId val="9654075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775794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'03'!$C$14:$N$14</c:f>
            </c:strRef>
          </c:cat>
          <c:val>
            <c:numRef>
              <c:f>'03'!$C$16:$N$16</c:f>
              <c:numCache/>
            </c:numRef>
          </c:val>
          <c:smooth val="0"/>
        </c:ser>
        <c:axId val="579334680"/>
        <c:axId val="199940120"/>
      </c:lineChart>
      <c:catAx>
        <c:axId val="579334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9940120"/>
      </c:catAx>
      <c:valAx>
        <c:axId val="1999401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7933468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'04'!$C$12:$N$12</c:f>
            </c:strRef>
          </c:cat>
          <c:val>
            <c:numRef>
              <c:f>'04'!$C$14:$N$14</c:f>
              <c:numCache/>
            </c:numRef>
          </c:val>
          <c:smooth val="0"/>
        </c:ser>
        <c:axId val="1013338725"/>
        <c:axId val="1742218364"/>
      </c:lineChart>
      <c:catAx>
        <c:axId val="10133387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742218364"/>
      </c:catAx>
      <c:valAx>
        <c:axId val="17422183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1333872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'05'!$C$12:$N$12</c:f>
            </c:strRef>
          </c:cat>
          <c:val>
            <c:numRef>
              <c:f>'05'!$C$14:$N$14</c:f>
              <c:numCache/>
            </c:numRef>
          </c:val>
          <c:smooth val="0"/>
        </c:ser>
        <c:axId val="545866265"/>
        <c:axId val="1440935446"/>
      </c:lineChart>
      <c:catAx>
        <c:axId val="5458662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440935446"/>
      </c:catAx>
      <c:valAx>
        <c:axId val="14409354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4586626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24</xdr:row>
      <xdr:rowOff>171450</xdr:rowOff>
    </xdr:from>
    <xdr:ext cx="763905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24</xdr:row>
      <xdr:rowOff>171450</xdr:rowOff>
    </xdr:from>
    <xdr:ext cx="76390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24</xdr:row>
      <xdr:rowOff>171450</xdr:rowOff>
    </xdr:from>
    <xdr:ext cx="7800975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bf2a15c6-a8ad-4f76-adc5-b0228933f544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K2" dT="2026-07-22T19:39:01.00" personId="{bf2a15c6-a8ad-4f76-adc5-b0228933f544}" id="{e8aafc12-fad2-4153-9aa2-6603a7fa9356}" done="0">
    <x18tc:text xml:space="preserve">Importante aquí establecer para cada indicador la meta final deseada de forma razonable, que se proyecta al cierre de la presente vigencia</x18tc:text>
  </x18tc:threadedComment>
  <x18tc:threadedComment ref="J2" dT="2026-07-22T19:39:01.00" personId="{bf2a15c6-a8ad-4f76-adc5-b0228933f544}" id="{291baa56-89eb-481e-9f85-a3d84300ab4b}" done="0">
    <x18tc:text xml:space="preserve">Recomendable dejar como línea base el resultado final del indicador en el año inmediatamente anterior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24.86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11.43"/>
    <col customWidth="1" hidden="1" min="26" max="26" width="10.71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6"/>
      <c r="Z1" s="6"/>
    </row>
    <row r="2" ht="30.75" customHeight="1">
      <c r="A2" s="7" t="s">
        <v>2</v>
      </c>
      <c r="B2" s="8"/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2"/>
      <c r="I2" s="5"/>
      <c r="J2" s="12" t="s">
        <v>8</v>
      </c>
      <c r="K2" s="12" t="s">
        <v>9</v>
      </c>
      <c r="L2" s="13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  <c r="Y2" s="6"/>
      <c r="Z2" s="6"/>
    </row>
    <row r="3" ht="31.5" customHeight="1">
      <c r="A3" s="14"/>
      <c r="B3" s="15"/>
      <c r="C3" s="16"/>
      <c r="D3" s="16"/>
      <c r="E3" s="16"/>
      <c r="F3" s="16"/>
      <c r="G3" s="17" t="s">
        <v>11</v>
      </c>
      <c r="H3" s="18" t="s">
        <v>12</v>
      </c>
      <c r="I3" s="19" t="s">
        <v>13</v>
      </c>
      <c r="J3" s="16"/>
      <c r="K3" s="16"/>
      <c r="L3" s="20" t="s">
        <v>14</v>
      </c>
      <c r="M3" s="20" t="s">
        <v>15</v>
      </c>
      <c r="N3" s="20" t="s">
        <v>16</v>
      </c>
      <c r="O3" s="20" t="s">
        <v>17</v>
      </c>
      <c r="P3" s="20" t="s">
        <v>18</v>
      </c>
      <c r="Q3" s="20" t="s">
        <v>19</v>
      </c>
      <c r="R3" s="20" t="s">
        <v>20</v>
      </c>
      <c r="S3" s="20" t="s">
        <v>21</v>
      </c>
      <c r="T3" s="20" t="s">
        <v>22</v>
      </c>
      <c r="U3" s="20" t="s">
        <v>23</v>
      </c>
      <c r="V3" s="20" t="s">
        <v>24</v>
      </c>
      <c r="W3" s="20" t="s">
        <v>25</v>
      </c>
      <c r="X3" s="20" t="s">
        <v>26</v>
      </c>
      <c r="Y3" s="21"/>
      <c r="Z3" s="21"/>
    </row>
    <row r="4" ht="105.0" customHeight="1">
      <c r="A4" s="22" t="s">
        <v>27</v>
      </c>
      <c r="B4" s="23" t="s">
        <v>28</v>
      </c>
      <c r="C4" s="24" t="s">
        <v>29</v>
      </c>
      <c r="D4" s="25" t="s">
        <v>30</v>
      </c>
      <c r="E4" s="26" t="s">
        <v>31</v>
      </c>
      <c r="F4" s="26" t="s">
        <v>32</v>
      </c>
      <c r="G4" s="27" t="s">
        <v>33</v>
      </c>
      <c r="H4" s="27" t="s">
        <v>34</v>
      </c>
      <c r="I4" s="27" t="s">
        <v>35</v>
      </c>
      <c r="J4" s="28">
        <v>0.9</v>
      </c>
      <c r="K4" s="28">
        <v>0.95</v>
      </c>
      <c r="L4" s="28" t="str">
        <f>'04'!$O$15</f>
        <v>-</v>
      </c>
      <c r="M4" s="28" t="str">
        <f>'04'!$C$15</f>
        <v>-</v>
      </c>
      <c r="N4" s="28" t="str">
        <f>'04'!$D$15</f>
        <v>-</v>
      </c>
      <c r="O4" s="28" t="str">
        <f>'04'!$E$15</f>
        <v>-</v>
      </c>
      <c r="P4" s="28" t="str">
        <f>'04'!$F$15</f>
        <v>-</v>
      </c>
      <c r="Q4" s="28" t="str">
        <f>'04'!$G$15</f>
        <v>-</v>
      </c>
      <c r="R4" s="28" t="str">
        <f>'04'!$H$15</f>
        <v>-</v>
      </c>
      <c r="S4" s="28" t="str">
        <f>'04'!$I$15</f>
        <v>-</v>
      </c>
      <c r="T4" s="28" t="str">
        <f>'04'!$J$15</f>
        <v>-</v>
      </c>
      <c r="U4" s="28" t="str">
        <f>'04'!$K$15</f>
        <v>-</v>
      </c>
      <c r="V4" s="28" t="str">
        <f>'04'!$L$15</f>
        <v>-</v>
      </c>
      <c r="W4" s="28" t="str">
        <f>'04'!$M$15</f>
        <v>-</v>
      </c>
      <c r="X4" s="28" t="str">
        <f>'04'!$N$15</f>
        <v>-</v>
      </c>
      <c r="Y4" s="21"/>
      <c r="Z4" s="21"/>
    </row>
    <row r="5" ht="61.5" customHeight="1">
      <c r="A5" s="22" t="s">
        <v>36</v>
      </c>
      <c r="B5" s="23" t="s">
        <v>37</v>
      </c>
      <c r="C5" s="24" t="s">
        <v>38</v>
      </c>
      <c r="D5" s="29" t="s">
        <v>39</v>
      </c>
      <c r="E5" s="26" t="s">
        <v>31</v>
      </c>
      <c r="F5" s="26" t="s">
        <v>40</v>
      </c>
      <c r="G5" s="27" t="s">
        <v>41</v>
      </c>
      <c r="H5" s="27" t="s">
        <v>42</v>
      </c>
      <c r="I5" s="27" t="s">
        <v>43</v>
      </c>
      <c r="J5" s="28">
        <v>0.85</v>
      </c>
      <c r="K5" s="28">
        <v>0.9</v>
      </c>
      <c r="L5" s="28" t="str">
        <f>'02'!$O$17</f>
        <v>-</v>
      </c>
      <c r="M5" s="28" t="str">
        <f>'02'!$C$17</f>
        <v>-</v>
      </c>
      <c r="N5" s="28" t="str">
        <f>'02'!$D$17</f>
        <v>-</v>
      </c>
      <c r="O5" s="28" t="str">
        <f>'02'!$E$17</f>
        <v>-</v>
      </c>
      <c r="P5" s="28" t="str">
        <f>'02'!$F$17</f>
        <v>-</v>
      </c>
      <c r="Q5" s="28" t="str">
        <f>'02'!$G$17</f>
        <v>-</v>
      </c>
      <c r="R5" s="28" t="str">
        <f>'02'!$H$17</f>
        <v>-</v>
      </c>
      <c r="S5" s="28" t="str">
        <f>'02'!$I$17</f>
        <v>-</v>
      </c>
      <c r="T5" s="28" t="str">
        <f>'02'!$J$17</f>
        <v>-</v>
      </c>
      <c r="U5" s="28" t="str">
        <f>'02'!$K$17</f>
        <v>-</v>
      </c>
      <c r="V5" s="28" t="str">
        <f>'02'!$L$17</f>
        <v>-</v>
      </c>
      <c r="W5" s="28" t="str">
        <f>'02'!$M$17</f>
        <v>-</v>
      </c>
      <c r="X5" s="28" t="str">
        <f>'02'!$N$17</f>
        <v>-</v>
      </c>
      <c r="Y5" s="21"/>
      <c r="Z5" s="21"/>
    </row>
    <row r="6" ht="83.25" customHeight="1">
      <c r="A6" s="22" t="s">
        <v>44</v>
      </c>
      <c r="B6" s="23" t="s">
        <v>45</v>
      </c>
      <c r="C6" s="24" t="s">
        <v>46</v>
      </c>
      <c r="D6" s="24" t="s">
        <v>47</v>
      </c>
      <c r="E6" s="26" t="s">
        <v>31</v>
      </c>
      <c r="F6" s="26" t="s">
        <v>40</v>
      </c>
      <c r="G6" s="27" t="s">
        <v>41</v>
      </c>
      <c r="H6" s="27" t="s">
        <v>42</v>
      </c>
      <c r="I6" s="27" t="s">
        <v>43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1"/>
      <c r="Z6" s="21"/>
    </row>
    <row r="7" ht="83.25" customHeight="1">
      <c r="A7" s="22" t="s">
        <v>49</v>
      </c>
      <c r="B7" s="23" t="s">
        <v>50</v>
      </c>
      <c r="C7" s="24" t="s">
        <v>51</v>
      </c>
      <c r="D7" s="24" t="s">
        <v>52</v>
      </c>
      <c r="E7" s="26" t="s">
        <v>31</v>
      </c>
      <c r="F7" s="26" t="s">
        <v>40</v>
      </c>
      <c r="G7" s="27" t="s">
        <v>41</v>
      </c>
      <c r="H7" s="27" t="s">
        <v>42</v>
      </c>
      <c r="I7" s="27" t="s">
        <v>43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1"/>
      <c r="Z7" s="21"/>
    </row>
    <row r="8" ht="83.25" customHeight="1">
      <c r="A8" s="22" t="s">
        <v>54</v>
      </c>
      <c r="B8" s="42" t="s">
        <v>56</v>
      </c>
      <c r="C8" s="44" t="s">
        <v>57</v>
      </c>
      <c r="D8" s="44" t="s">
        <v>58</v>
      </c>
      <c r="E8" s="47" t="s">
        <v>31</v>
      </c>
      <c r="F8" s="47" t="s">
        <v>32</v>
      </c>
      <c r="G8" s="49" t="s">
        <v>41</v>
      </c>
      <c r="H8" s="49" t="s">
        <v>42</v>
      </c>
      <c r="I8" s="49" t="s">
        <v>43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1"/>
      <c r="Z8" s="21"/>
    </row>
    <row r="9" ht="39.0" customHeight="1">
      <c r="A9" s="57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64"/>
      <c r="Y9" s="6"/>
      <c r="Z9" s="6"/>
    </row>
    <row r="1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75" t="s">
        <v>69</v>
      </c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5" t="s">
        <v>71</v>
      </c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75" t="s">
        <v>72</v>
      </c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75" t="s">
        <v>75</v>
      </c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75" t="s">
        <v>77</v>
      </c>
    </row>
    <row r="16" ht="7.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75" t="s">
        <v>79</v>
      </c>
    </row>
    <row r="17" hidden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75" t="s">
        <v>81</v>
      </c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75" t="s">
        <v>83</v>
      </c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75" t="s">
        <v>85</v>
      </c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75" t="s">
        <v>86</v>
      </c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75" t="s">
        <v>88</v>
      </c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75" t="s">
        <v>89</v>
      </c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75" t="s">
        <v>1</v>
      </c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75" t="s">
        <v>32</v>
      </c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75" t="s">
        <v>93</v>
      </c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75" t="s">
        <v>40</v>
      </c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16" t="s">
        <v>95</v>
      </c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116" t="s">
        <v>97</v>
      </c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16" t="s">
        <v>99</v>
      </c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16" t="s">
        <v>100</v>
      </c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16" t="s">
        <v>31</v>
      </c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116" t="s">
        <v>102</v>
      </c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  <mergeCell ref="A9:X9"/>
  </mergeCells>
  <conditionalFormatting sqref="L4:X4">
    <cfRule type="cellIs" dxfId="0" priority="1" operator="equal">
      <formula>"-"</formula>
    </cfRule>
  </conditionalFormatting>
  <conditionalFormatting sqref="L4:X4">
    <cfRule type="containsBlanks" dxfId="0" priority="2">
      <formula>LEN(TRIM(L4))=0</formula>
    </cfRule>
  </conditionalFormatting>
  <conditionalFormatting sqref="L4:X4">
    <cfRule type="cellIs" dxfId="1" priority="3" operator="greaterThan">
      <formula>0.7099</formula>
    </cfRule>
  </conditionalFormatting>
  <conditionalFormatting sqref="L4:X4">
    <cfRule type="cellIs" dxfId="2" priority="4" operator="between">
      <formula>0.5999</formula>
      <formula>0.7099</formula>
    </cfRule>
  </conditionalFormatting>
  <conditionalFormatting sqref="L4:X4">
    <cfRule type="cellIs" dxfId="3" priority="5" operator="lessThan">
      <formula>0.5999</formula>
    </cfRule>
  </conditionalFormatting>
  <conditionalFormatting sqref="L5:X8">
    <cfRule type="cellIs" dxfId="3" priority="6" operator="lessThan">
      <formula>0.61</formula>
    </cfRule>
  </conditionalFormatting>
  <conditionalFormatting sqref="L5:X8">
    <cfRule type="cellIs" dxfId="2" priority="7" operator="between">
      <formula>0.61</formula>
      <formula>0.809</formula>
    </cfRule>
  </conditionalFormatting>
  <conditionalFormatting sqref="L5:X8">
    <cfRule type="cellIs" dxfId="1" priority="8" operator="between">
      <formula>0.81</formula>
      <formula>100</formula>
    </cfRule>
  </conditionalFormatting>
  <dataValidations>
    <dataValidation type="list" allowBlank="1" showErrorMessage="1" sqref="F4:F8">
      <formula1>$Z$25:$Z$27</formula1>
    </dataValidation>
    <dataValidation type="list" allowBlank="1" showErrorMessage="1" sqref="J1">
      <formula1>$Z$11:$Z$23</formula1>
    </dataValidation>
    <dataValidation type="list" allowBlank="1" showErrorMessage="1" sqref="E4:E8">
      <formula1>$Z$29:$Z$34</formula1>
    </dataValidation>
  </dataValidations>
  <printOptions/>
  <pageMargins bottom="0.984251968503937" footer="0.0" header="0.0" left="0.2755905511811024" right="0.31496062992125984" top="1.3779527559055118"/>
  <pageSetup scale="75" orientation="landscape"/>
  <headerFooter>
    <oddHeader>&amp;CAGUAS DEL HUILA S.A. E.S.P. NIT.  800.100.553-2 SET INDICADORES GESTIÓN VERSION 8.0</oddHeader>
    <oddFooter>&amp;C….llevamos más que agua. Calle 21 No. 1C -17 Teléfonos 8 75 31 81 – 8 75 23 21 fax: Ext. 124 www.aguasdelhuila.gov.co Neiva – Huila (Colombia). &amp;RPág.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0" t="s">
        <v>48</v>
      </c>
      <c r="B1" s="31"/>
      <c r="C1" s="31"/>
      <c r="D1" s="31"/>
      <c r="E1" s="32"/>
      <c r="F1" s="33" t="str">
        <f>'SET-G. Servicio al Ciudadano'!J1</f>
        <v>DIRECCIONAMIENTO ESTRATÉGICO</v>
      </c>
      <c r="G1" s="31"/>
      <c r="H1" s="31"/>
      <c r="I1" s="31"/>
      <c r="J1" s="31"/>
      <c r="K1" s="31"/>
      <c r="L1" s="31"/>
      <c r="M1" s="31"/>
      <c r="N1" s="31"/>
      <c r="O1" s="34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ht="15.75" customHeight="1">
      <c r="A2" s="36" t="s">
        <v>2</v>
      </c>
      <c r="B2" s="37"/>
      <c r="C2" s="37"/>
      <c r="D2" s="37"/>
      <c r="E2" s="38"/>
      <c r="F2" s="39" t="str">
        <f>'SET-G. Servicio al Ciudadano'!B4</f>
        <v>Tiempo  promedio de de respuesta de las PQRDF .</v>
      </c>
      <c r="G2" s="37"/>
      <c r="H2" s="37"/>
      <c r="I2" s="37"/>
      <c r="J2" s="37"/>
      <c r="K2" s="37"/>
      <c r="L2" s="37"/>
      <c r="M2" s="37"/>
      <c r="N2" s="37"/>
      <c r="O2" s="40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ht="15.75" customHeight="1">
      <c r="A3" s="36" t="s">
        <v>53</v>
      </c>
      <c r="B3" s="37"/>
      <c r="C3" s="37"/>
      <c r="D3" s="37"/>
      <c r="E3" s="38"/>
      <c r="F3" s="41" t="str">
        <f>'SET-G. Servicio al Ciudadano'!F4</f>
        <v>Eficiencia </v>
      </c>
      <c r="G3" s="37"/>
      <c r="H3" s="37"/>
      <c r="I3" s="37"/>
      <c r="J3" s="37"/>
      <c r="K3" s="37"/>
      <c r="L3" s="37"/>
      <c r="M3" s="37"/>
      <c r="N3" s="37"/>
      <c r="O3" s="40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ht="17.25" customHeight="1">
      <c r="A4" s="43" t="s">
        <v>55</v>
      </c>
      <c r="B4" s="45"/>
      <c r="C4" s="45"/>
      <c r="D4" s="45"/>
      <c r="E4" s="46"/>
      <c r="F4" s="48" t="s">
        <v>59</v>
      </c>
      <c r="G4" s="50" t="str">
        <f>'SET-G. Servicio al Ciudadano'!A4</f>
        <v>IN01</v>
      </c>
      <c r="H4" s="45"/>
      <c r="I4" s="45"/>
      <c r="J4" s="45"/>
      <c r="K4" s="45"/>
      <c r="L4" s="45"/>
      <c r="M4" s="45"/>
      <c r="N4" s="45"/>
      <c r="O4" s="51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12.75" customHeight="1">
      <c r="A5" s="52" t="s">
        <v>60</v>
      </c>
      <c r="B5" s="53"/>
      <c r="C5" s="53"/>
      <c r="D5" s="54"/>
      <c r="E5" s="55" t="s">
        <v>61</v>
      </c>
      <c r="F5" s="56" t="s">
        <v>62</v>
      </c>
      <c r="G5" s="54"/>
      <c r="H5" s="55" t="s">
        <v>63</v>
      </c>
      <c r="I5" s="55" t="s">
        <v>64</v>
      </c>
      <c r="J5" s="56" t="s">
        <v>65</v>
      </c>
      <c r="K5" s="54"/>
      <c r="L5" s="58" t="s">
        <v>66</v>
      </c>
      <c r="M5" s="31"/>
      <c r="N5" s="31"/>
      <c r="O5" s="34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12.75" customHeight="1">
      <c r="A6" s="60"/>
      <c r="D6" s="61"/>
      <c r="E6" s="62"/>
      <c r="F6" s="63"/>
      <c r="G6" s="61"/>
      <c r="H6" s="62"/>
      <c r="I6" s="62"/>
      <c r="J6" s="63"/>
      <c r="K6" s="61"/>
      <c r="L6" s="65"/>
      <c r="M6" s="65"/>
      <c r="N6" s="65"/>
      <c r="O6" s="66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ht="12.75" customHeight="1">
      <c r="A7" s="60"/>
      <c r="D7" s="61"/>
      <c r="E7" s="62"/>
      <c r="F7" s="63"/>
      <c r="G7" s="61"/>
      <c r="H7" s="62"/>
      <c r="I7" s="62"/>
      <c r="J7" s="63"/>
      <c r="K7" s="61"/>
      <c r="L7" s="65"/>
      <c r="M7" s="65"/>
      <c r="N7" s="65"/>
      <c r="O7" s="66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ht="46.5" customHeight="1">
      <c r="A8" s="69"/>
      <c r="B8" s="70"/>
      <c r="C8" s="70"/>
      <c r="D8" s="71"/>
      <c r="E8" s="72"/>
      <c r="F8" s="73"/>
      <c r="G8" s="71"/>
      <c r="H8" s="72"/>
      <c r="I8" s="72"/>
      <c r="J8" s="73"/>
      <c r="K8" s="71"/>
      <c r="L8" s="74" t="s">
        <v>67</v>
      </c>
      <c r="M8" s="38"/>
      <c r="N8" s="74" t="s">
        <v>68</v>
      </c>
      <c r="O8" s="40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ht="104.25" customHeight="1">
      <c r="A9" s="76" t="str">
        <f>'SET-G. Servicio al Ciudadano'!C4</f>
        <v>Hacer seguimiento continuo al tiempo promedio de respuesta en los términos de Ley de las PQRDF ingresadas a la entidad por los direferentes medios de comunicación </v>
      </c>
      <c r="B9" s="45"/>
      <c r="C9" s="45"/>
      <c r="D9" s="46"/>
      <c r="E9" s="77" t="s">
        <v>70</v>
      </c>
      <c r="F9" s="78" t="str">
        <f>'SET-G. Servicio al Ciudadano'!D4</f>
        <v>* Numero total de PQRDF con atencion anticipada en terminos de Ley /Numero Total de PQRDF Ingresadas.
* Numero total de PQRDF con atencion extemporanea en terminos de Ley /Numero Total de PQRDF Ingresadas.</v>
      </c>
      <c r="G9" s="46"/>
      <c r="H9" s="79">
        <f>$O16</f>
        <v>0.9</v>
      </c>
      <c r="I9" s="81" t="str">
        <f>'SET-G. Servicio al Ciudadano'!F4</f>
        <v>Eficiencia </v>
      </c>
      <c r="J9" s="83" t="s">
        <v>73</v>
      </c>
      <c r="K9" s="45"/>
      <c r="L9" s="45"/>
      <c r="M9" s="45"/>
      <c r="N9" s="45"/>
      <c r="O9" s="51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ht="13.5" customHeight="1">
      <c r="A10" s="84" t="s">
        <v>74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6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ht="35.25" customHeight="1">
      <c r="A11" s="87" t="s">
        <v>76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90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ht="15.0" customHeight="1">
      <c r="A12" s="91" t="s">
        <v>78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P12" s="35"/>
      <c r="Q12" s="35"/>
      <c r="R12" s="35"/>
      <c r="S12" s="35"/>
      <c r="T12" s="35"/>
      <c r="U12" s="35"/>
      <c r="V12" s="94"/>
      <c r="W12" s="95"/>
      <c r="X12" s="95"/>
      <c r="Y12" s="35"/>
      <c r="Z12" s="35"/>
    </row>
    <row r="13" ht="16.5" customHeight="1">
      <c r="A13" s="96" t="s">
        <v>80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4"/>
      <c r="P13" s="35"/>
      <c r="Q13" s="35"/>
      <c r="R13" s="35"/>
      <c r="S13" s="35"/>
      <c r="T13" s="35"/>
      <c r="U13" s="35"/>
      <c r="V13" s="94"/>
      <c r="W13" s="98"/>
      <c r="X13" s="98"/>
      <c r="Y13" s="35"/>
      <c r="Z13" s="35"/>
    </row>
    <row r="14" ht="16.5" customHeight="1">
      <c r="A14" s="99" t="s">
        <v>82</v>
      </c>
      <c r="B14" s="38"/>
      <c r="C14" s="100" t="s">
        <v>15</v>
      </c>
      <c r="D14" s="100" t="s">
        <v>16</v>
      </c>
      <c r="E14" s="100" t="s">
        <v>17</v>
      </c>
      <c r="F14" s="100" t="s">
        <v>18</v>
      </c>
      <c r="G14" s="100" t="s">
        <v>19</v>
      </c>
      <c r="H14" s="100" t="s">
        <v>20</v>
      </c>
      <c r="I14" s="100" t="s">
        <v>21</v>
      </c>
      <c r="J14" s="100" t="s">
        <v>22</v>
      </c>
      <c r="K14" s="100" t="s">
        <v>23</v>
      </c>
      <c r="L14" s="100" t="s">
        <v>24</v>
      </c>
      <c r="M14" s="100" t="s">
        <v>25</v>
      </c>
      <c r="N14" s="100" t="s">
        <v>26</v>
      </c>
      <c r="O14" s="101" t="s">
        <v>84</v>
      </c>
      <c r="P14" s="35"/>
      <c r="Q14" s="35"/>
      <c r="R14" s="35"/>
      <c r="S14" s="35"/>
      <c r="T14" s="35"/>
      <c r="U14" s="35"/>
      <c r="V14" s="94"/>
      <c r="W14" s="98"/>
      <c r="X14" s="98"/>
      <c r="Y14" s="35"/>
      <c r="Z14" s="35"/>
    </row>
    <row r="15" ht="16.5" customHeight="1">
      <c r="A15" s="102" t="s">
        <v>8</v>
      </c>
      <c r="B15" s="38"/>
      <c r="C15" s="103">
        <f t="shared" ref="C15:N15" si="1">$O$15</f>
        <v>0.85</v>
      </c>
      <c r="D15" s="103">
        <f t="shared" si="1"/>
        <v>0.85</v>
      </c>
      <c r="E15" s="103">
        <f t="shared" si="1"/>
        <v>0.85</v>
      </c>
      <c r="F15" s="103">
        <f t="shared" si="1"/>
        <v>0.85</v>
      </c>
      <c r="G15" s="103">
        <f t="shared" si="1"/>
        <v>0.85</v>
      </c>
      <c r="H15" s="103">
        <f t="shared" si="1"/>
        <v>0.85</v>
      </c>
      <c r="I15" s="103">
        <f t="shared" si="1"/>
        <v>0.85</v>
      </c>
      <c r="J15" s="103">
        <f t="shared" si="1"/>
        <v>0.85</v>
      </c>
      <c r="K15" s="103">
        <f t="shared" si="1"/>
        <v>0.85</v>
      </c>
      <c r="L15" s="103">
        <f t="shared" si="1"/>
        <v>0.85</v>
      </c>
      <c r="M15" s="103">
        <f t="shared" si="1"/>
        <v>0.85</v>
      </c>
      <c r="N15" s="103">
        <f t="shared" si="1"/>
        <v>0.85</v>
      </c>
      <c r="O15" s="104">
        <f>'SET-G. Servicio al Ciudadano'!J5</f>
        <v>0.85</v>
      </c>
      <c r="P15" s="35"/>
      <c r="Q15" s="35"/>
      <c r="R15" s="35"/>
      <c r="S15" s="35"/>
      <c r="T15" s="35"/>
      <c r="U15" s="35"/>
      <c r="V15" s="94"/>
      <c r="W15" s="98"/>
      <c r="X15" s="98"/>
      <c r="Y15" s="35"/>
      <c r="Z15" s="35"/>
    </row>
    <row r="16" ht="17.25" customHeight="1">
      <c r="A16" s="102" t="s">
        <v>87</v>
      </c>
      <c r="B16" s="38"/>
      <c r="C16" s="103">
        <f t="shared" ref="C16:N16" si="2">$O$16</f>
        <v>0.9</v>
      </c>
      <c r="D16" s="103">
        <f t="shared" si="2"/>
        <v>0.9</v>
      </c>
      <c r="E16" s="103">
        <f t="shared" si="2"/>
        <v>0.9</v>
      </c>
      <c r="F16" s="103">
        <f t="shared" si="2"/>
        <v>0.9</v>
      </c>
      <c r="G16" s="103">
        <f t="shared" si="2"/>
        <v>0.9</v>
      </c>
      <c r="H16" s="103">
        <f t="shared" si="2"/>
        <v>0.9</v>
      </c>
      <c r="I16" s="103">
        <f t="shared" si="2"/>
        <v>0.9</v>
      </c>
      <c r="J16" s="103">
        <f t="shared" si="2"/>
        <v>0.9</v>
      </c>
      <c r="K16" s="103">
        <f t="shared" si="2"/>
        <v>0.9</v>
      </c>
      <c r="L16" s="103">
        <f t="shared" si="2"/>
        <v>0.9</v>
      </c>
      <c r="M16" s="103">
        <f t="shared" si="2"/>
        <v>0.9</v>
      </c>
      <c r="N16" s="103">
        <f t="shared" si="2"/>
        <v>0.9</v>
      </c>
      <c r="O16" s="104">
        <f>'SET-G. Servicio al Ciudadano'!K5</f>
        <v>0.9</v>
      </c>
      <c r="P16" s="35"/>
      <c r="Q16" s="35"/>
      <c r="R16" s="35"/>
      <c r="S16" s="35"/>
      <c r="T16" s="35"/>
      <c r="U16" s="35"/>
      <c r="V16" s="94"/>
      <c r="W16" s="98"/>
      <c r="X16" s="98"/>
      <c r="Y16" s="35"/>
      <c r="Z16" s="35"/>
    </row>
    <row r="17" ht="17.25" customHeight="1">
      <c r="A17" s="105" t="s">
        <v>90</v>
      </c>
      <c r="B17" s="38"/>
      <c r="C17" s="106" t="str">
        <f t="shared" ref="C17:O17" si="3">IF((C18),C18,"-")</f>
        <v>-</v>
      </c>
      <c r="D17" s="106" t="str">
        <f t="shared" si="3"/>
        <v>-</v>
      </c>
      <c r="E17" s="106" t="str">
        <f t="shared" si="3"/>
        <v>-</v>
      </c>
      <c r="F17" s="106" t="str">
        <f t="shared" si="3"/>
        <v>-</v>
      </c>
      <c r="G17" s="106" t="str">
        <f t="shared" si="3"/>
        <v>-</v>
      </c>
      <c r="H17" s="106" t="str">
        <f t="shared" si="3"/>
        <v>-</v>
      </c>
      <c r="I17" s="106" t="str">
        <f t="shared" si="3"/>
        <v>-</v>
      </c>
      <c r="J17" s="106" t="str">
        <f t="shared" si="3"/>
        <v>-</v>
      </c>
      <c r="K17" s="106" t="str">
        <f t="shared" si="3"/>
        <v>-</v>
      </c>
      <c r="L17" s="106" t="str">
        <f t="shared" si="3"/>
        <v>-</v>
      </c>
      <c r="M17" s="106" t="str">
        <f t="shared" si="3"/>
        <v>-</v>
      </c>
      <c r="N17" s="106" t="str">
        <f t="shared" si="3"/>
        <v>-</v>
      </c>
      <c r="O17" s="107" t="str">
        <f t="shared" si="3"/>
        <v>-</v>
      </c>
      <c r="P17" s="35"/>
      <c r="Q17" s="35"/>
      <c r="R17" s="35"/>
      <c r="S17" s="35"/>
      <c r="T17" s="35"/>
      <c r="U17" s="35"/>
      <c r="V17" s="94"/>
      <c r="W17" s="98"/>
      <c r="X17" s="98"/>
      <c r="Y17" s="35"/>
      <c r="Z17" s="35"/>
    </row>
    <row r="18" ht="35.25" customHeight="1">
      <c r="A18" s="108" t="s">
        <v>91</v>
      </c>
      <c r="B18" s="109" t="s">
        <v>92</v>
      </c>
      <c r="C18" s="110">
        <v>0.0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1">
        <f>AVERAGE(C18:N18)</f>
        <v>0</v>
      </c>
      <c r="P18" s="35"/>
      <c r="Q18" s="35"/>
      <c r="R18" s="35"/>
      <c r="S18" s="35"/>
      <c r="T18" s="35"/>
      <c r="U18" s="35"/>
      <c r="V18" s="94"/>
      <c r="W18" s="98"/>
      <c r="X18" s="98"/>
      <c r="Y18" s="35"/>
      <c r="Z18" s="35"/>
    </row>
    <row r="19" ht="30.0" customHeight="1">
      <c r="A19" s="112"/>
      <c r="B19" s="109" t="s">
        <v>94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4"/>
      <c r="P19" s="35"/>
      <c r="Q19" s="35"/>
      <c r="R19" s="35"/>
      <c r="S19" s="35"/>
      <c r="T19" s="35"/>
      <c r="U19" s="35"/>
      <c r="V19" s="94"/>
      <c r="W19" s="98"/>
      <c r="X19" s="98"/>
      <c r="Y19" s="35"/>
      <c r="Z19" s="35"/>
    </row>
    <row r="20" ht="17.25" customHeight="1">
      <c r="A20" s="112"/>
      <c r="B20" s="115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4"/>
      <c r="P20" s="35"/>
      <c r="Q20" s="35"/>
      <c r="R20" s="35"/>
      <c r="S20" s="35"/>
      <c r="T20" s="35"/>
      <c r="U20" s="35"/>
      <c r="V20" s="94"/>
      <c r="W20" s="98"/>
      <c r="X20" s="98"/>
      <c r="Y20" s="35"/>
      <c r="Z20" s="35"/>
    </row>
    <row r="21" ht="18.0" customHeight="1">
      <c r="A21" s="118"/>
      <c r="B21" s="119" t="s">
        <v>96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1"/>
      <c r="P21" s="35"/>
      <c r="Q21" s="35"/>
      <c r="R21" s="35"/>
      <c r="S21" s="35"/>
      <c r="T21" s="35"/>
      <c r="U21" s="35"/>
      <c r="V21" s="94"/>
      <c r="W21" s="98"/>
      <c r="X21" s="98"/>
      <c r="Y21" s="35"/>
      <c r="Z21" s="35"/>
    </row>
    <row r="22" ht="33.0" customHeight="1">
      <c r="A22" s="122" t="s">
        <v>98</v>
      </c>
      <c r="B22" s="53"/>
      <c r="C22" s="54"/>
      <c r="D22" s="124" t="str">
        <f>'SET-G. Servicio al Ciudadano'!$G5</f>
        <v>Entre 81% y 100%</v>
      </c>
      <c r="E22" s="125"/>
      <c r="F22" s="125"/>
      <c r="G22" s="126"/>
      <c r="H22" s="124" t="str">
        <f>'SET-G. Servicio al Ciudadano'!$H5</f>
        <v>Entre 61% y 80%</v>
      </c>
      <c r="I22" s="125"/>
      <c r="J22" s="125"/>
      <c r="K22" s="126"/>
      <c r="L22" s="124" t="str">
        <f>'SET-G. Servicio al Ciudadano'!$I5</f>
        <v>Menor al 61%</v>
      </c>
      <c r="M22" s="125"/>
      <c r="N22" s="125"/>
      <c r="O22" s="126"/>
      <c r="P22" s="35"/>
      <c r="Q22" s="35"/>
      <c r="R22" s="35"/>
      <c r="S22" s="35"/>
      <c r="T22" s="35"/>
      <c r="U22" s="35"/>
      <c r="V22" s="94"/>
      <c r="W22" s="98"/>
      <c r="X22" s="98"/>
      <c r="Y22" s="35"/>
      <c r="Z22" s="35"/>
    </row>
    <row r="23" ht="33.0" customHeight="1">
      <c r="A23" s="127"/>
      <c r="B23" s="88"/>
      <c r="C23" s="128"/>
      <c r="D23" s="129" t="s">
        <v>11</v>
      </c>
      <c r="E23" s="130"/>
      <c r="F23" s="130"/>
      <c r="G23" s="131"/>
      <c r="H23" s="132" t="s">
        <v>12</v>
      </c>
      <c r="I23" s="130"/>
      <c r="J23" s="130"/>
      <c r="K23" s="131"/>
      <c r="L23" s="133" t="s">
        <v>13</v>
      </c>
      <c r="M23" s="130"/>
      <c r="N23" s="130"/>
      <c r="O23" s="134"/>
      <c r="P23" s="35"/>
      <c r="Q23" s="35"/>
      <c r="R23" s="35"/>
      <c r="S23" s="35"/>
      <c r="T23" s="35"/>
      <c r="U23" s="35"/>
      <c r="V23" s="94"/>
      <c r="W23" s="98"/>
      <c r="X23" s="98"/>
      <c r="Y23" s="35"/>
      <c r="Z23" s="35"/>
    </row>
    <row r="24" ht="15.75" customHeight="1">
      <c r="A24" s="135" t="s">
        <v>101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4"/>
      <c r="P24" s="35"/>
      <c r="Q24" s="35"/>
      <c r="R24" s="35"/>
      <c r="S24" s="35"/>
      <c r="T24" s="35"/>
      <c r="U24" s="35"/>
      <c r="V24" s="94"/>
      <c r="W24" s="98"/>
      <c r="X24" s="98"/>
      <c r="Y24" s="35"/>
      <c r="Z24" s="35"/>
    </row>
    <row r="25" ht="264.75" customHeight="1">
      <c r="A25" s="136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6"/>
      <c r="P25" s="35"/>
      <c r="Q25" s="35"/>
      <c r="R25" s="35"/>
      <c r="S25" s="35"/>
      <c r="T25" s="35"/>
      <c r="U25" s="35"/>
      <c r="V25" s="94"/>
      <c r="W25" s="35"/>
      <c r="X25" s="35"/>
      <c r="Y25" s="35"/>
      <c r="Z25" s="35"/>
    </row>
    <row r="26" ht="15.0" customHeight="1">
      <c r="A26" s="138" t="s">
        <v>103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2"/>
      <c r="N26" s="139" t="s">
        <v>104</v>
      </c>
      <c r="O26" s="34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15.75" customHeight="1">
      <c r="A27" s="140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141">
        <v>45658.0</v>
      </c>
      <c r="O27" s="40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18.0" customHeight="1">
      <c r="A28" s="140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141">
        <v>45689.0</v>
      </c>
      <c r="O28" s="40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7.25" customHeight="1">
      <c r="A29" s="140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141">
        <v>45717.0</v>
      </c>
      <c r="O29" s="40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18.75" customHeight="1">
      <c r="A30" s="140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  <c r="N30" s="141">
        <v>45748.0</v>
      </c>
      <c r="O30" s="40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5.75" customHeight="1">
      <c r="A31" s="140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141">
        <v>45778.0</v>
      </c>
      <c r="O31" s="40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9.5" customHeight="1">
      <c r="A32" s="140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  <c r="N32" s="141">
        <v>45809.0</v>
      </c>
      <c r="O32" s="40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7.25" customHeight="1">
      <c r="A33" s="140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  <c r="N33" s="141">
        <v>45839.0</v>
      </c>
      <c r="O33" s="40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5.75" customHeight="1">
      <c r="A34" s="14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141">
        <v>45870.0</v>
      </c>
      <c r="O34" s="40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5.75" customHeight="1">
      <c r="A35" s="140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141">
        <v>45901.0</v>
      </c>
      <c r="O35" s="40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5.75" customHeight="1">
      <c r="A36" s="140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141">
        <v>45931.0</v>
      </c>
      <c r="O36" s="40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5.75" customHeight="1">
      <c r="A37" s="140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8"/>
      <c r="N37" s="141">
        <v>45962.0</v>
      </c>
      <c r="O37" s="40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5.75" customHeight="1">
      <c r="A38" s="140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141">
        <v>45992.0</v>
      </c>
      <c r="O38" s="40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5.0" customHeight="1">
      <c r="A39" s="138" t="s">
        <v>107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2"/>
      <c r="N39" s="139" t="s">
        <v>104</v>
      </c>
      <c r="O39" s="34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24.0" customHeight="1">
      <c r="A40" s="140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8"/>
      <c r="N40" s="144"/>
      <c r="O40" s="40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22.5" customHeight="1">
      <c r="A41" s="146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6"/>
      <c r="N41" s="147"/>
      <c r="O41" s="51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5.25" customHeight="1">
      <c r="A42" s="148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149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12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12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75" t="s">
        <v>110</v>
      </c>
      <c r="R44" s="35"/>
      <c r="S44" s="35"/>
      <c r="T44" s="35"/>
      <c r="U44" s="35"/>
      <c r="V44" s="35"/>
      <c r="W44" s="35"/>
      <c r="X44" s="35"/>
      <c r="Y44" s="35"/>
      <c r="Z44" s="35"/>
    </row>
    <row r="45" ht="12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75" t="s">
        <v>111</v>
      </c>
      <c r="R45" s="35"/>
      <c r="S45" s="35"/>
      <c r="T45" s="35"/>
      <c r="U45" s="35"/>
      <c r="V45" s="35"/>
      <c r="W45" s="35"/>
      <c r="X45" s="35"/>
      <c r="Y45" s="35"/>
      <c r="Z45" s="35"/>
    </row>
    <row r="46" ht="12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75" t="s">
        <v>112</v>
      </c>
      <c r="R46" s="35"/>
      <c r="S46" s="35"/>
      <c r="T46" s="35"/>
      <c r="U46" s="35"/>
      <c r="V46" s="35"/>
      <c r="W46" s="35"/>
      <c r="X46" s="35"/>
      <c r="Y46" s="35"/>
      <c r="Z46" s="35"/>
    </row>
    <row r="47" ht="12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75" t="s">
        <v>113</v>
      </c>
      <c r="R47" s="35"/>
      <c r="S47" s="35"/>
      <c r="T47" s="35"/>
      <c r="U47" s="35"/>
      <c r="V47" s="35"/>
      <c r="W47" s="35"/>
      <c r="X47" s="35"/>
      <c r="Y47" s="35"/>
      <c r="Z47" s="35"/>
    </row>
    <row r="48" ht="12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75" t="s">
        <v>114</v>
      </c>
      <c r="R48" s="35"/>
      <c r="S48" s="35"/>
      <c r="T48" s="35"/>
      <c r="U48" s="35"/>
      <c r="V48" s="35"/>
      <c r="W48" s="35"/>
      <c r="X48" s="35"/>
      <c r="Y48" s="35"/>
      <c r="Z48" s="35"/>
    </row>
    <row r="49" ht="12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75" t="s">
        <v>115</v>
      </c>
      <c r="R49" s="35"/>
      <c r="S49" s="35"/>
      <c r="T49" s="35"/>
      <c r="U49" s="35"/>
      <c r="V49" s="35"/>
      <c r="W49" s="35"/>
      <c r="X49" s="35"/>
      <c r="Y49" s="35"/>
      <c r="Z49" s="35"/>
    </row>
    <row r="50" ht="12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75" t="s">
        <v>117</v>
      </c>
      <c r="R50" s="35"/>
      <c r="S50" s="35"/>
      <c r="T50" s="35"/>
      <c r="U50" s="35"/>
      <c r="V50" s="35"/>
      <c r="W50" s="35"/>
      <c r="X50" s="35"/>
      <c r="Y50" s="35"/>
      <c r="Z50" s="35"/>
    </row>
    <row r="51" ht="12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75" t="s">
        <v>118</v>
      </c>
      <c r="R51" s="35"/>
      <c r="S51" s="35"/>
      <c r="T51" s="35"/>
      <c r="U51" s="35"/>
      <c r="V51" s="35"/>
      <c r="W51" s="35"/>
      <c r="X51" s="35"/>
      <c r="Y51" s="35"/>
      <c r="Z51" s="35"/>
    </row>
    <row r="52" ht="12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75" t="s">
        <v>119</v>
      </c>
      <c r="R52" s="35"/>
      <c r="S52" s="35"/>
      <c r="T52" s="35"/>
      <c r="U52" s="35"/>
      <c r="V52" s="35"/>
      <c r="W52" s="35"/>
      <c r="X52" s="35"/>
      <c r="Y52" s="35"/>
      <c r="Z52" s="35"/>
    </row>
    <row r="53" ht="12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75" t="s">
        <v>120</v>
      </c>
      <c r="R53" s="35"/>
      <c r="S53" s="35"/>
      <c r="T53" s="35"/>
      <c r="U53" s="35"/>
      <c r="V53" s="35"/>
      <c r="W53" s="35"/>
      <c r="X53" s="35"/>
      <c r="Y53" s="35"/>
      <c r="Z53" s="35"/>
    </row>
    <row r="54" ht="12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75" t="s">
        <v>121</v>
      </c>
      <c r="R54" s="35"/>
      <c r="S54" s="35"/>
      <c r="T54" s="35"/>
      <c r="U54" s="35"/>
      <c r="V54" s="35"/>
      <c r="W54" s="35"/>
      <c r="X54" s="35"/>
      <c r="Y54" s="35"/>
      <c r="Z54" s="35"/>
    </row>
    <row r="55" ht="12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75" t="s">
        <v>122</v>
      </c>
      <c r="R55" s="35"/>
      <c r="S55" s="35"/>
      <c r="T55" s="35"/>
      <c r="U55" s="35"/>
      <c r="V55" s="35"/>
      <c r="W55" s="35"/>
      <c r="X55" s="35"/>
      <c r="Y55" s="35"/>
      <c r="Z55" s="35"/>
    </row>
    <row r="56" ht="12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75" t="s">
        <v>73</v>
      </c>
      <c r="R56" s="35"/>
      <c r="S56" s="35"/>
      <c r="T56" s="35"/>
      <c r="U56" s="35"/>
      <c r="V56" s="35"/>
      <c r="W56" s="35"/>
      <c r="X56" s="35"/>
      <c r="Y56" s="35"/>
      <c r="Z56" s="35"/>
    </row>
    <row r="57" ht="12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2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151">
        <v>0.73</v>
      </c>
      <c r="R58" s="35"/>
      <c r="S58" s="35"/>
      <c r="T58" s="35"/>
      <c r="U58" s="35"/>
      <c r="V58" s="35"/>
      <c r="W58" s="35"/>
      <c r="X58" s="35"/>
      <c r="Y58" s="35"/>
      <c r="Z58" s="35"/>
    </row>
    <row r="59" ht="12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151">
        <v>0.75</v>
      </c>
      <c r="R59" s="35"/>
      <c r="S59" s="35"/>
      <c r="T59" s="35"/>
      <c r="U59" s="35"/>
      <c r="V59" s="35"/>
      <c r="W59" s="35"/>
      <c r="X59" s="35"/>
      <c r="Y59" s="35"/>
      <c r="Z59" s="35"/>
    </row>
    <row r="60" ht="12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2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2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2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2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2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2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2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2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2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2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2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2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2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2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2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2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2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2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2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2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2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2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2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2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2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2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2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2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2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2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2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2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2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2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2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2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2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2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2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2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2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2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2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2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2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2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2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2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2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2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2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2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2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2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2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2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2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2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2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2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2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2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2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2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2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2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2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2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2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2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2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2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2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2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2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2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2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2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2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2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2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2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2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2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2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2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2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2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2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2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2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2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2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2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2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2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2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2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2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2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2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2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2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2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2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2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2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2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2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2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2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2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2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2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2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2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2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2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2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2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2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2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2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2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2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2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2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2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2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2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2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2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2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2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2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2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2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2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2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2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2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2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2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2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2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2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2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2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2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2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2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2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2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2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2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2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2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2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2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2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2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2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2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2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2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2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2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2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2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2.7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2.7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2.75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2.75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2.7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2.7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2.75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2.75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2.75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2.7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2.75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2.75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2.75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2.7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2.75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2.75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2.75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2.7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2.75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2.75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2.75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2.75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2.75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2.7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2.7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2.75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2.75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2.7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2.75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2.75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2.75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2.75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2.75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2.75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2.7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2.7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2.75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2.75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2.75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2.75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2.75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2.75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2.75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2.75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2.75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2.75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2.75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2.75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2.75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2.75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2.75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2.75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2.75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2.75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2.75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2.75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2.75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2.75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2.75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2.75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2.75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2.75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2.75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2.75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2.75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2.75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2.75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2.75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2.75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2.75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2.75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2.75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2.75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2.75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2.75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2.75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2.75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2.75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2.75" customHeight="1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2.75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2.75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2.75" customHeight="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2.75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2.75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2.75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2.75" customHeight="1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2.75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2.75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2.75" customHeight="1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2.75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2.75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2.75" customHeight="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2.75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2.75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2.75" customHeight="1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2.75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2.75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2.75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2.75" customHeight="1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2.75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2.75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2.75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2.75" customHeight="1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2.75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2.75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2.75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2.75" customHeight="1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2.75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2.75" customHeight="1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2.75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2.75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2.75" customHeight="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2.75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2.75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2.75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2.75" customHeight="1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2.75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2.75" customHeight="1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2.75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2.75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2.75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2.75" customHeight="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2.75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2.75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2.75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2.75" customHeight="1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2.75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2.75" customHeight="1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2.75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2.75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2.75" customHeight="1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2.75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2.75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2.75" customHeight="1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2.75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2.75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2.75" customHeight="1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2.75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2.75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2.75" customHeight="1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2.75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2.75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2.75" customHeight="1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2.75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2.75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2.75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2.75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2.75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2.75" customHeight="1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2.75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2.75" customHeight="1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2.75" customHeight="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2.75" customHeight="1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2.75" customHeight="1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2.75" customHeight="1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2.75" customHeight="1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2.75" customHeight="1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2.75" customHeight="1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2.75" customHeight="1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2.75" customHeight="1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2.75" customHeight="1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2.75" customHeight="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2.75" customHeight="1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2.75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2.75" customHeight="1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2.75" customHeight="1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2.75" customHeight="1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2.75" customHeight="1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2.75" customHeight="1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2.75" customHeight="1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2.75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2.75" customHeight="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2.75" customHeight="1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2.75" customHeight="1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2.75" customHeight="1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2.75" customHeight="1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2.75" customHeight="1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2.75" customHeight="1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2.75" customHeight="1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2.75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2.75" customHeight="1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2.75" customHeight="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2.75" customHeight="1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2.75" customHeight="1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2.75" customHeight="1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2.75" customHeight="1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2.75" customHeight="1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2.75" customHeight="1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2.75" customHeight="1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2.75" customHeight="1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2.75" customHeight="1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2.75" customHeight="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2.75" customHeight="1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2.75" customHeight="1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2.75" customHeight="1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2.75" customHeight="1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2.75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2.75" customHeight="1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2.75" customHeight="1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2.75" customHeight="1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2.75" customHeight="1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2.75" customHeight="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2.75" customHeight="1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2.75" customHeight="1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2.75" customHeight="1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2.75" customHeight="1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2.75" customHeight="1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2.75" customHeight="1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2.75" customHeight="1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2.75" customHeight="1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2.75" customHeight="1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2.75" customHeight="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2.75" customHeight="1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2.75" customHeight="1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2.75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2.75" customHeight="1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2.75" customHeight="1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2.75" customHeight="1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2.75" customHeight="1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2.75" customHeight="1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2.75" customHeight="1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2.75" customHeight="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2.75" customHeight="1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2.75" customHeight="1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2.75" customHeight="1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2.75" customHeight="1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2.75" customHeight="1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2.75" customHeight="1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2.75" customHeight="1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2.75" customHeight="1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2.75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2.75" customHeight="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2.75" customHeight="1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2.75" customHeight="1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2.75" customHeight="1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2.75" customHeight="1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2.75" customHeight="1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2.75" customHeight="1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2.75" customHeight="1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2.75" customHeight="1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2.75" customHeight="1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2.75" customHeight="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2.75" customHeight="1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2.75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2.75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2.75" customHeight="1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2.75" customHeight="1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2.75" customHeight="1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2.75" customHeight="1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2.75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2.75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2.75" customHeight="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2.75" customHeight="1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2.75" customHeight="1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2.75" customHeight="1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2.75" customHeight="1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2.75" customHeight="1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2.75" customHeight="1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2.75" customHeight="1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2.75" customHeight="1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2.75" customHeight="1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2.75" customHeight="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2.75" customHeight="1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2.75" customHeight="1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2.75" customHeight="1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2.75" customHeight="1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2.75" customHeight="1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2.75" customHeight="1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2.75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2.75" customHeight="1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2.75" customHeight="1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2.75" customHeight="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2.75" customHeight="1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2.75" customHeight="1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2.75" customHeight="1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2.75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2.75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2.75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2.75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2.75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2.75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2.75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2.75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2.75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2.75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2.75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2.75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2.75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2.75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2.75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2.75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2.75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2.75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2.75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2.75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2.75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2.75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2.75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2.75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2.75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2.75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2.75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2.75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2.75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2.75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2.75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2.75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2.75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2.75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2.75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2.75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2.75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2.75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2.75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2.75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2.75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2.75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2.75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2.75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2.75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2.75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2.75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2.75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2.75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2.75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2.75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2.75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2.75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2.75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2.75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2.75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2.75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2.75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2.75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2.75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2.75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2.75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2.75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2.75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2.75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2.75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2.75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2.75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2.75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2.75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2.75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2.75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2.75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2.75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2.75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2.75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2.75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2.75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2.75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2.75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2.75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2.75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2.75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2.75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2.75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2.75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2.75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2.75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2.75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2.75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2.75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2.75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2.75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2.75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2.75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2.75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2.75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2.75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2.75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2.75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2.75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2.75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2.75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2.75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2.75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2.75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2.75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2.75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2.75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2.75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2.75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2.75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2.75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2.75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2.75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2.75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2.75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2.75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2.75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2.75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2.75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2.75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2.75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2.75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2.75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2.75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2.75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2.75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2.75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2.75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2.75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2.75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2.75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2.75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2.75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2.75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2.75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2.75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2.75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2.75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2.75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2.75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2.75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2.75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2.75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2.75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2.75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2.75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2.75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2.75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2.75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2.75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2.75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2.75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2.75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2.75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2.75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2.75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2.75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2.75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2.75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2.75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2.75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2.75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2.75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2.75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2.75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2.75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2.75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2.75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2.75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2.75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2.75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2.75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2.75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2.75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2.75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2.75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2.75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2.75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2.75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2.75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2.75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2.75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2.75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2.75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2.75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2.75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2.75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2.75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2.75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2.75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2.75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2.75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2.75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2.75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2.75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2.75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2.75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2.75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2.75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2.75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2.75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2.75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2.75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2.75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2.75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2.75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2.75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2.75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2.75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2.75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2.75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2.75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2.75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2.75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2.75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2.75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2.75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2.75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2.75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2.75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2.75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2.75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2.75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2.75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2.75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2.75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2.75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2.75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2.75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2.75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2.75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2.75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2.75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2.75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2.75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2.75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2.75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2.75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2.75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2.75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2.75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2.75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2.75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2.75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2.75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2.75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2.75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2.75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2.75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2.75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2.75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2.75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2.75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2.75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2.75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2.75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2.75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2.75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2.75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2.75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2.75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2.75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2.75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2.75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2.75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2.75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2.75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2.75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2.75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2.75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2.75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2.75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2.75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2.75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2.75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2.75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2.75" customHeight="1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ht="12.75" customHeight="1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ht="12.75" customHeight="1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ht="12.75" customHeight="1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ht="12.75" customHeight="1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ht="12.75" customHeight="1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ht="12.75" customHeight="1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ht="12.75" customHeight="1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ht="12.75" customHeight="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ht="12.75" customHeight="1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ht="12.75" customHeight="1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ht="12.75" customHeight="1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ht="12.75" customHeight="1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ht="12.75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ht="12.75" customHeight="1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ht="12.75" customHeight="1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ht="12.75" customHeight="1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ht="12.75" customHeight="1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ht="12.75" customHeight="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ht="12.75" customHeight="1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ht="12.75" customHeight="1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ht="12.75" customHeight="1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ht="12.75" customHeight="1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ht="12.75" customHeight="1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ht="12.75" customHeight="1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ht="12.75" customHeight="1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ht="12.75" customHeight="1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ht="12.75" customHeight="1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ht="12.75" customHeight="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ht="12.75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ht="12.75" customHeight="1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ht="12.75" customHeight="1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ht="12.75" customHeight="1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ht="12.75" customHeight="1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ht="12.75" customHeight="1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ht="12.75" customHeight="1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ht="12.75" customHeight="1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ht="12.75" customHeight="1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ht="12.75" customHeight="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ht="12.75" customHeight="1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ht="12.75" customHeight="1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ht="12.75" customHeight="1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ht="12.75" customHeight="1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ht="12.75" customHeight="1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ht="12.75" customHeight="1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ht="12.75" customHeight="1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ht="12.75" customHeight="1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ht="12.75" customHeight="1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ht="12.75" customHeight="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ht="12.75" customHeight="1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ht="12.75" customHeight="1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ht="12.75" customHeight="1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ht="12.75" customHeight="1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ht="12.75" customHeight="1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ht="12.75" customHeight="1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ht="12.75" customHeight="1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ht="12.75" customHeight="1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ht="12.75" customHeight="1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ht="12.75" customHeight="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ht="12.75" customHeight="1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ht="12.75" customHeight="1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ht="12.75" customHeight="1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ht="12.75" customHeight="1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ht="12.75" customHeight="1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ht="12.75" customHeight="1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ht="12.75" customHeight="1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ht="12.75" customHeight="1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ht="12.75" customHeight="1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ht="12.75" customHeight="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ht="12.75" customHeight="1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ht="12.75" customHeight="1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ht="12.75" customHeight="1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ht="12.75" customHeight="1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ht="12.75" customHeight="1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ht="12.75" customHeight="1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ht="12.75" customHeight="1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ht="12.75" customHeight="1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ht="12.75" customHeight="1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ht="12.75" customHeight="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ht="12.75" customHeight="1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ht="12.75" customHeight="1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ht="12.75" customHeight="1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ht="12.75" customHeight="1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ht="12.75" customHeight="1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ht="12.75" customHeight="1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ht="12.75" customHeight="1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ht="12.75" customHeight="1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ht="12.75" customHeight="1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ht="12.75" customHeight="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ht="12.75" customHeight="1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ht="12.75" customHeight="1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ht="12.75" customHeight="1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ht="12.75" customHeight="1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ht="12.75" customHeight="1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ht="12.75" customHeight="1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ht="12.75" customHeight="1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ht="12.75" customHeight="1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ht="12.75" customHeight="1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ht="12.75" customHeight="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ht="12.75" customHeight="1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ht="12.75" customHeight="1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ht="12.75" customHeight="1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ht="12.75" customHeight="1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ht="12.75" customHeight="1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ht="12.75" customHeight="1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ht="12.75" customHeight="1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ht="12.75" customHeight="1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ht="12.75" customHeight="1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ht="12.75" customHeight="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ht="12.75" customHeight="1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ht="12.75" customHeight="1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ht="12.75" customHeight="1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ht="12.75" customHeight="1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ht="12.75" customHeight="1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ht="12.75" customHeight="1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ht="12.75" customHeight="1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ht="12.75" customHeight="1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ht="12.75" customHeight="1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ht="12.75" customHeight="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ht="12.75" customHeight="1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ht="12.75" customHeight="1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ht="12.75" customHeight="1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ht="12.75" customHeight="1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ht="12.75" customHeight="1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ht="12.75" customHeight="1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ht="12.75" customHeight="1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ht="12.75" customHeight="1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ht="12.75" customHeight="1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ht="12.75" customHeight="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ht="12.75" customHeight="1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ht="12.75" customHeight="1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ht="12.75" customHeight="1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ht="12.75" customHeight="1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ht="12.75" customHeight="1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ht="12.75" customHeight="1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ht="12.75" customHeight="1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ht="12.75" customHeight="1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ht="12.75" customHeight="1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ht="12.75" customHeight="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ht="12.75" customHeight="1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ht="12.75" customHeight="1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ht="12.75" customHeight="1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ht="12.75" customHeight="1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ht="12.75" customHeight="1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ht="12.75" customHeight="1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ht="12.75" customHeight="1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ht="12.75" customHeight="1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ht="12.75" customHeight="1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ht="12.75" customHeight="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ht="12.75" customHeight="1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ht="12.75" customHeight="1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ht="12.75" customHeight="1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ht="12.75" customHeight="1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ht="12.75" customHeight="1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ht="12.75" customHeight="1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ht="12.75" customHeight="1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ht="12.75" customHeight="1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ht="12.75" customHeight="1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ht="12.75" customHeight="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ht="12.75" customHeight="1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ht="12.75" customHeight="1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ht="12.75" customHeight="1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ht="12.75" customHeight="1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ht="12.75" customHeight="1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ht="12.75" customHeight="1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ht="12.75" customHeight="1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ht="12.75" customHeight="1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ht="12.75" customHeight="1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ht="12.75" customHeight="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ht="12.75" customHeight="1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ht="12.75" customHeight="1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ht="12.75" customHeight="1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ht="12.75" customHeight="1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ht="12.75" customHeight="1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ht="12.75" customHeight="1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ht="12.75" customHeight="1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ht="12.75" customHeight="1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ht="12.75" customHeight="1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ht="12.75" customHeight="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ht="12.75" customHeight="1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ht="12.75" customHeight="1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ht="12.75" customHeight="1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ht="12.75" customHeight="1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ht="12.75" customHeight="1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ht="12.75" customHeight="1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ht="12.75" customHeight="1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ht="12.75" customHeight="1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ht="12.75" customHeight="1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ht="12.75" customHeight="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ht="12.75" customHeight="1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ht="12.75" customHeight="1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ht="12.75" customHeight="1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ht="12.75" customHeight="1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ht="12.75" customHeight="1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ht="12.75" customHeight="1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ht="12.75" customHeight="1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ht="12.75" customHeight="1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ht="12.75" customHeight="1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ht="12.75" customHeight="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ht="12.75" customHeight="1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ht="12.75" customHeight="1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ht="12.75" customHeight="1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ht="12.75" customHeight="1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ht="12.75" customHeight="1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ht="12.75" customHeight="1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ht="12.75" customHeight="1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ht="12.75" customHeight="1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ht="12.75" customHeight="1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ht="12.75" customHeight="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ht="12.75" customHeight="1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ht="12.75" customHeight="1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ht="12.75" customHeight="1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ht="12.75" customHeight="1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ht="12.75" customHeight="1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ht="12.75" customHeight="1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ht="12.75" customHeight="1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ht="12.75" customHeight="1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ht="12.75" customHeight="1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71">
    <mergeCell ref="A30:M30"/>
    <mergeCell ref="N30:O30"/>
    <mergeCell ref="A31:M31"/>
    <mergeCell ref="N31:O31"/>
    <mergeCell ref="A32:M32"/>
    <mergeCell ref="N32:O32"/>
    <mergeCell ref="N33:O33"/>
    <mergeCell ref="A33:M33"/>
    <mergeCell ref="A34:M34"/>
    <mergeCell ref="N34:O34"/>
    <mergeCell ref="A35:M35"/>
    <mergeCell ref="N35:O35"/>
    <mergeCell ref="A36:M36"/>
    <mergeCell ref="N36:O36"/>
    <mergeCell ref="A40:M40"/>
    <mergeCell ref="A41:M41"/>
    <mergeCell ref="N41:O41"/>
    <mergeCell ref="A42:O42"/>
    <mergeCell ref="A37:M37"/>
    <mergeCell ref="N37:O37"/>
    <mergeCell ref="A38:M38"/>
    <mergeCell ref="N38:O38"/>
    <mergeCell ref="A39:M39"/>
    <mergeCell ref="N39:O39"/>
    <mergeCell ref="N40:O40"/>
    <mergeCell ref="A1:E1"/>
    <mergeCell ref="F1:O1"/>
    <mergeCell ref="A2:E2"/>
    <mergeCell ref="F2:O2"/>
    <mergeCell ref="A3:E3"/>
    <mergeCell ref="F3:O3"/>
    <mergeCell ref="G4:O4"/>
    <mergeCell ref="L5:O5"/>
    <mergeCell ref="F5:G8"/>
    <mergeCell ref="F9:G9"/>
    <mergeCell ref="A4:E4"/>
    <mergeCell ref="A5:D8"/>
    <mergeCell ref="E5:E8"/>
    <mergeCell ref="H5:H8"/>
    <mergeCell ref="I5:I8"/>
    <mergeCell ref="J5:K8"/>
    <mergeCell ref="A9:D9"/>
    <mergeCell ref="L8:M8"/>
    <mergeCell ref="N8:O8"/>
    <mergeCell ref="J9:O9"/>
    <mergeCell ref="A10:O10"/>
    <mergeCell ref="A11:O11"/>
    <mergeCell ref="A12:O12"/>
    <mergeCell ref="A13:O13"/>
    <mergeCell ref="A14:B14"/>
    <mergeCell ref="A15:B15"/>
    <mergeCell ref="A16:B16"/>
    <mergeCell ref="A17:B17"/>
    <mergeCell ref="A18:A21"/>
    <mergeCell ref="A22:C23"/>
    <mergeCell ref="D22:G22"/>
    <mergeCell ref="D23:G23"/>
    <mergeCell ref="H22:K22"/>
    <mergeCell ref="L22:O22"/>
    <mergeCell ref="H23:K23"/>
    <mergeCell ref="L23:O23"/>
    <mergeCell ref="A24:O24"/>
    <mergeCell ref="A25:O25"/>
    <mergeCell ref="N26:O26"/>
    <mergeCell ref="A26:M26"/>
    <mergeCell ref="A27:M27"/>
    <mergeCell ref="N27:O27"/>
    <mergeCell ref="A28:M28"/>
    <mergeCell ref="N28:O28"/>
    <mergeCell ref="A29:M29"/>
    <mergeCell ref="N29:O29"/>
  </mergeCells>
  <dataValidations>
    <dataValidation type="list" allowBlank="1" showErrorMessage="1" sqref="J9">
      <formula1>$Q$44:$Q$56</formula1>
    </dataValidation>
  </dataValidations>
  <printOptions/>
  <pageMargins bottom="0.35433070866141736" footer="0.0" header="0.0" left="0.3937007874015748" right="0.3937007874015748" top="0.8267716535433072"/>
  <pageSetup scale="73" orientation="portrait"/>
  <headerFooter>
    <oddHeader>&amp;CAGUAS DEL HUILA S.A. E.S.P. NIT.  800.100.553-2 FORMATO: MATRIZ DE REGISTRO Y MEDICIÓN DE INDICADORES VERSION 8.0</oddHeader>
    <oddFooter>&amp;RDiseñado por: Wilson Andrade González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0" t="s">
        <v>48</v>
      </c>
      <c r="B1" s="31"/>
      <c r="C1" s="31"/>
      <c r="D1" s="31"/>
      <c r="E1" s="32"/>
      <c r="F1" s="33" t="str">
        <f>'SET-G. Servicio al Ciudadano'!J1</f>
        <v>DIRECCIONAMIENTO ESTRATÉGICO</v>
      </c>
      <c r="G1" s="31"/>
      <c r="H1" s="31"/>
      <c r="I1" s="31"/>
      <c r="J1" s="31"/>
      <c r="K1" s="31"/>
      <c r="L1" s="31"/>
      <c r="M1" s="31"/>
      <c r="N1" s="31"/>
      <c r="O1" s="34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ht="15.75" customHeight="1">
      <c r="A2" s="36" t="s">
        <v>2</v>
      </c>
      <c r="B2" s="37"/>
      <c r="C2" s="37"/>
      <c r="D2" s="37"/>
      <c r="E2" s="38"/>
      <c r="F2" s="39" t="str">
        <f>'SET-G. Servicio al Ciudadano'!$B5</f>
        <v>Cumplimiento  de respuesta en terminos de Ley PQRDF .</v>
      </c>
      <c r="G2" s="37"/>
      <c r="H2" s="37"/>
      <c r="I2" s="37"/>
      <c r="J2" s="37"/>
      <c r="K2" s="37"/>
      <c r="L2" s="37"/>
      <c r="M2" s="37"/>
      <c r="N2" s="37"/>
      <c r="O2" s="40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ht="15.75" customHeight="1">
      <c r="A3" s="36" t="s">
        <v>53</v>
      </c>
      <c r="B3" s="37"/>
      <c r="C3" s="37"/>
      <c r="D3" s="37"/>
      <c r="E3" s="38"/>
      <c r="F3" s="41" t="str">
        <f>'SET-G. Servicio al Ciudadano'!F5</f>
        <v>Efectividad</v>
      </c>
      <c r="G3" s="37"/>
      <c r="H3" s="37"/>
      <c r="I3" s="37"/>
      <c r="J3" s="37"/>
      <c r="K3" s="37"/>
      <c r="L3" s="37"/>
      <c r="M3" s="37"/>
      <c r="N3" s="37"/>
      <c r="O3" s="40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ht="17.25" customHeight="1">
      <c r="A4" s="43" t="s">
        <v>55</v>
      </c>
      <c r="B4" s="45"/>
      <c r="C4" s="45"/>
      <c r="D4" s="45"/>
      <c r="E4" s="46"/>
      <c r="F4" s="48" t="s">
        <v>59</v>
      </c>
      <c r="G4" s="50" t="str">
        <f>'SET-G. Servicio al Ciudadano'!A5</f>
        <v>IN02</v>
      </c>
      <c r="H4" s="45"/>
      <c r="I4" s="45"/>
      <c r="J4" s="45"/>
      <c r="K4" s="45"/>
      <c r="L4" s="45"/>
      <c r="M4" s="45"/>
      <c r="N4" s="45"/>
      <c r="O4" s="51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12.75" customHeight="1">
      <c r="A5" s="52" t="s">
        <v>60</v>
      </c>
      <c r="B5" s="53"/>
      <c r="C5" s="53"/>
      <c r="D5" s="54"/>
      <c r="E5" s="55" t="s">
        <v>61</v>
      </c>
      <c r="F5" s="56" t="s">
        <v>62</v>
      </c>
      <c r="G5" s="54"/>
      <c r="H5" s="55" t="s">
        <v>63</v>
      </c>
      <c r="I5" s="55" t="s">
        <v>64</v>
      </c>
      <c r="J5" s="56" t="s">
        <v>65</v>
      </c>
      <c r="K5" s="54"/>
      <c r="L5" s="58" t="s">
        <v>66</v>
      </c>
      <c r="M5" s="31"/>
      <c r="N5" s="31"/>
      <c r="O5" s="34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12.75" customHeight="1">
      <c r="A6" s="60"/>
      <c r="D6" s="61"/>
      <c r="E6" s="62"/>
      <c r="F6" s="63"/>
      <c r="G6" s="61"/>
      <c r="H6" s="62"/>
      <c r="I6" s="62"/>
      <c r="J6" s="63"/>
      <c r="K6" s="61"/>
      <c r="L6" s="65"/>
      <c r="M6" s="65"/>
      <c r="N6" s="65"/>
      <c r="O6" s="66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ht="12.75" customHeight="1">
      <c r="A7" s="60"/>
      <c r="D7" s="61"/>
      <c r="E7" s="62"/>
      <c r="F7" s="63"/>
      <c r="G7" s="61"/>
      <c r="H7" s="62"/>
      <c r="I7" s="62"/>
      <c r="J7" s="63"/>
      <c r="K7" s="61"/>
      <c r="L7" s="65"/>
      <c r="M7" s="65"/>
      <c r="N7" s="65"/>
      <c r="O7" s="66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ht="46.5" customHeight="1">
      <c r="A8" s="69"/>
      <c r="B8" s="70"/>
      <c r="C8" s="70"/>
      <c r="D8" s="71"/>
      <c r="E8" s="72"/>
      <c r="F8" s="73"/>
      <c r="G8" s="71"/>
      <c r="H8" s="72"/>
      <c r="I8" s="72"/>
      <c r="J8" s="73"/>
      <c r="K8" s="71"/>
      <c r="L8" s="74" t="s">
        <v>67</v>
      </c>
      <c r="M8" s="38"/>
      <c r="N8" s="74" t="s">
        <v>68</v>
      </c>
      <c r="O8" s="40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ht="104.25" customHeight="1">
      <c r="A9" s="76" t="str">
        <f>'SET-G. Servicio al Ciudadano'!$C5</f>
        <v>Monitorear la respuesta oportuna  en términos de Ley de las PQRDF ingresadas a la entidad.</v>
      </c>
      <c r="B9" s="45"/>
      <c r="C9" s="45"/>
      <c r="D9" s="46"/>
      <c r="E9" s="77" t="s">
        <v>70</v>
      </c>
      <c r="F9" s="78" t="str">
        <f>'SET-G. Servicio al Ciudadano'!$D5</f>
        <v>*   Número total de  PQRDF contestadas en los términos de Ley/Número total de  PQRDF ingresadas AH 
</v>
      </c>
      <c r="G9" s="46"/>
      <c r="H9" s="79">
        <f>$O16</f>
        <v>0.9</v>
      </c>
      <c r="I9" s="81" t="str">
        <f>'SET-G. Servicio al Ciudadano'!$E5</f>
        <v>Semestral</v>
      </c>
      <c r="J9" s="83" t="s">
        <v>73</v>
      </c>
      <c r="K9" s="45"/>
      <c r="L9" s="45"/>
      <c r="M9" s="45"/>
      <c r="N9" s="45"/>
      <c r="O9" s="51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ht="13.5" customHeight="1">
      <c r="A10" s="84" t="s">
        <v>74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6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ht="35.25" customHeight="1">
      <c r="A11" s="8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90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ht="15.0" customHeight="1">
      <c r="A12" s="91" t="s">
        <v>78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P12" s="35"/>
      <c r="Q12" s="35"/>
      <c r="R12" s="35"/>
      <c r="S12" s="35"/>
      <c r="T12" s="35"/>
      <c r="U12" s="35"/>
      <c r="V12" s="94"/>
      <c r="W12" s="95"/>
      <c r="X12" s="95"/>
      <c r="Y12" s="35"/>
      <c r="Z12" s="35"/>
    </row>
    <row r="13" ht="16.5" customHeight="1">
      <c r="A13" s="96" t="s">
        <v>80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4"/>
      <c r="P13" s="35"/>
      <c r="Q13" s="35"/>
      <c r="R13" s="35"/>
      <c r="S13" s="35"/>
      <c r="T13" s="35"/>
      <c r="U13" s="35"/>
      <c r="V13" s="94"/>
      <c r="W13" s="98"/>
      <c r="X13" s="98"/>
      <c r="Y13" s="35"/>
      <c r="Z13" s="35"/>
    </row>
    <row r="14" ht="16.5" customHeight="1">
      <c r="A14" s="99" t="s">
        <v>82</v>
      </c>
      <c r="B14" s="38"/>
      <c r="C14" s="100" t="s">
        <v>15</v>
      </c>
      <c r="D14" s="100" t="s">
        <v>16</v>
      </c>
      <c r="E14" s="100" t="s">
        <v>17</v>
      </c>
      <c r="F14" s="100" t="s">
        <v>18</v>
      </c>
      <c r="G14" s="100" t="s">
        <v>19</v>
      </c>
      <c r="H14" s="100" t="s">
        <v>20</v>
      </c>
      <c r="I14" s="100" t="s">
        <v>21</v>
      </c>
      <c r="J14" s="100" t="s">
        <v>22</v>
      </c>
      <c r="K14" s="100" t="s">
        <v>23</v>
      </c>
      <c r="L14" s="100" t="s">
        <v>24</v>
      </c>
      <c r="M14" s="100" t="s">
        <v>25</v>
      </c>
      <c r="N14" s="100" t="s">
        <v>26</v>
      </c>
      <c r="O14" s="101" t="s">
        <v>84</v>
      </c>
      <c r="P14" s="35"/>
      <c r="Q14" s="35"/>
      <c r="R14" s="35"/>
      <c r="S14" s="35"/>
      <c r="T14" s="35"/>
      <c r="U14" s="35"/>
      <c r="V14" s="94"/>
      <c r="W14" s="98"/>
      <c r="X14" s="98"/>
      <c r="Y14" s="35"/>
      <c r="Z14" s="35"/>
    </row>
    <row r="15" ht="16.5" customHeight="1">
      <c r="A15" s="102" t="s">
        <v>8</v>
      </c>
      <c r="B15" s="38"/>
      <c r="C15" s="103">
        <f t="shared" ref="C15:N15" si="1">$O$15</f>
        <v>0.85</v>
      </c>
      <c r="D15" s="103">
        <f t="shared" si="1"/>
        <v>0.85</v>
      </c>
      <c r="E15" s="103">
        <f t="shared" si="1"/>
        <v>0.85</v>
      </c>
      <c r="F15" s="103">
        <f t="shared" si="1"/>
        <v>0.85</v>
      </c>
      <c r="G15" s="103">
        <f t="shared" si="1"/>
        <v>0.85</v>
      </c>
      <c r="H15" s="103">
        <f t="shared" si="1"/>
        <v>0.85</v>
      </c>
      <c r="I15" s="103">
        <f t="shared" si="1"/>
        <v>0.85</v>
      </c>
      <c r="J15" s="103">
        <f t="shared" si="1"/>
        <v>0.85</v>
      </c>
      <c r="K15" s="103">
        <f t="shared" si="1"/>
        <v>0.85</v>
      </c>
      <c r="L15" s="103">
        <f t="shared" si="1"/>
        <v>0.85</v>
      </c>
      <c r="M15" s="103">
        <f t="shared" si="1"/>
        <v>0.85</v>
      </c>
      <c r="N15" s="103">
        <f t="shared" si="1"/>
        <v>0.85</v>
      </c>
      <c r="O15" s="104">
        <f>'SET-G. Servicio al Ciudadano'!J5</f>
        <v>0.85</v>
      </c>
      <c r="P15" s="35"/>
      <c r="Q15" s="35"/>
      <c r="R15" s="35"/>
      <c r="S15" s="35"/>
      <c r="T15" s="35"/>
      <c r="U15" s="35"/>
      <c r="V15" s="94"/>
      <c r="W15" s="98"/>
      <c r="X15" s="98"/>
      <c r="Y15" s="35"/>
      <c r="Z15" s="35"/>
    </row>
    <row r="16" ht="17.25" customHeight="1">
      <c r="A16" s="102" t="s">
        <v>87</v>
      </c>
      <c r="B16" s="38"/>
      <c r="C16" s="103">
        <f t="shared" ref="C16:N16" si="2">$O$16</f>
        <v>0.9</v>
      </c>
      <c r="D16" s="103">
        <f t="shared" si="2"/>
        <v>0.9</v>
      </c>
      <c r="E16" s="103">
        <f t="shared" si="2"/>
        <v>0.9</v>
      </c>
      <c r="F16" s="103">
        <f t="shared" si="2"/>
        <v>0.9</v>
      </c>
      <c r="G16" s="103">
        <f t="shared" si="2"/>
        <v>0.9</v>
      </c>
      <c r="H16" s="103">
        <f t="shared" si="2"/>
        <v>0.9</v>
      </c>
      <c r="I16" s="103">
        <f t="shared" si="2"/>
        <v>0.9</v>
      </c>
      <c r="J16" s="103">
        <f t="shared" si="2"/>
        <v>0.9</v>
      </c>
      <c r="K16" s="103">
        <f t="shared" si="2"/>
        <v>0.9</v>
      </c>
      <c r="L16" s="103">
        <f t="shared" si="2"/>
        <v>0.9</v>
      </c>
      <c r="M16" s="103">
        <f t="shared" si="2"/>
        <v>0.9</v>
      </c>
      <c r="N16" s="103">
        <f t="shared" si="2"/>
        <v>0.9</v>
      </c>
      <c r="O16" s="104">
        <f>'SET-G. Servicio al Ciudadano'!K5</f>
        <v>0.9</v>
      </c>
      <c r="P16" s="35"/>
      <c r="Q16" s="35"/>
      <c r="R16" s="35"/>
      <c r="S16" s="35"/>
      <c r="T16" s="35"/>
      <c r="U16" s="35"/>
      <c r="V16" s="94"/>
      <c r="W16" s="98"/>
      <c r="X16" s="98"/>
      <c r="Y16" s="35"/>
      <c r="Z16" s="35"/>
    </row>
    <row r="17" ht="17.25" customHeight="1">
      <c r="A17" s="105" t="s">
        <v>90</v>
      </c>
      <c r="B17" s="38"/>
      <c r="C17" s="106" t="str">
        <f t="shared" ref="C17:O17" si="3">IF((C18),C18,"-")</f>
        <v>-</v>
      </c>
      <c r="D17" s="106" t="str">
        <f t="shared" si="3"/>
        <v>-</v>
      </c>
      <c r="E17" s="106" t="str">
        <f t="shared" si="3"/>
        <v>-</v>
      </c>
      <c r="F17" s="106" t="str">
        <f t="shared" si="3"/>
        <v>-</v>
      </c>
      <c r="G17" s="106" t="str">
        <f t="shared" si="3"/>
        <v>-</v>
      </c>
      <c r="H17" s="106" t="str">
        <f t="shared" si="3"/>
        <v>-</v>
      </c>
      <c r="I17" s="106" t="str">
        <f t="shared" si="3"/>
        <v>-</v>
      </c>
      <c r="J17" s="106" t="str">
        <f t="shared" si="3"/>
        <v>-</v>
      </c>
      <c r="K17" s="106" t="str">
        <f t="shared" si="3"/>
        <v>-</v>
      </c>
      <c r="L17" s="106" t="str">
        <f t="shared" si="3"/>
        <v>-</v>
      </c>
      <c r="M17" s="106" t="str">
        <f t="shared" si="3"/>
        <v>-</v>
      </c>
      <c r="N17" s="106" t="str">
        <f t="shared" si="3"/>
        <v>-</v>
      </c>
      <c r="O17" s="107" t="str">
        <f t="shared" si="3"/>
        <v>-</v>
      </c>
      <c r="P17" s="35"/>
      <c r="Q17" s="35"/>
      <c r="R17" s="35"/>
      <c r="S17" s="35"/>
      <c r="T17" s="35"/>
      <c r="U17" s="35"/>
      <c r="V17" s="94"/>
      <c r="W17" s="98"/>
      <c r="X17" s="98"/>
      <c r="Y17" s="35"/>
      <c r="Z17" s="35"/>
    </row>
    <row r="18" ht="35.25" customHeight="1">
      <c r="A18" s="108" t="s">
        <v>91</v>
      </c>
      <c r="B18" s="109" t="s">
        <v>108</v>
      </c>
      <c r="C18" s="110">
        <v>0.0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1">
        <f>AVERAGE(C18:N18)</f>
        <v>0</v>
      </c>
      <c r="P18" s="35"/>
      <c r="Q18" s="35"/>
      <c r="R18" s="35"/>
      <c r="S18" s="35"/>
      <c r="T18" s="35"/>
      <c r="U18" s="35"/>
      <c r="V18" s="94"/>
      <c r="W18" s="98"/>
      <c r="X18" s="98"/>
      <c r="Y18" s="35"/>
      <c r="Z18" s="35"/>
    </row>
    <row r="19" ht="18.0" customHeight="1">
      <c r="A19" s="112"/>
      <c r="B19" s="109" t="s">
        <v>109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4"/>
      <c r="P19" s="35"/>
      <c r="Q19" s="35"/>
      <c r="R19" s="35"/>
      <c r="S19" s="35"/>
      <c r="T19" s="35"/>
      <c r="U19" s="35"/>
      <c r="V19" s="94"/>
      <c r="W19" s="98"/>
      <c r="X19" s="98"/>
      <c r="Y19" s="35"/>
      <c r="Z19" s="35"/>
    </row>
    <row r="20" ht="17.25" customHeight="1">
      <c r="A20" s="112"/>
      <c r="B20" s="115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4"/>
      <c r="P20" s="35"/>
      <c r="Q20" s="35"/>
      <c r="R20" s="35"/>
      <c r="S20" s="35"/>
      <c r="T20" s="35"/>
      <c r="U20" s="35"/>
      <c r="V20" s="94"/>
      <c r="W20" s="98"/>
      <c r="X20" s="98"/>
      <c r="Y20" s="35"/>
      <c r="Z20" s="35"/>
    </row>
    <row r="21" ht="18.0" customHeight="1">
      <c r="A21" s="118"/>
      <c r="B21" s="119" t="s">
        <v>96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1"/>
      <c r="P21" s="35"/>
      <c r="Q21" s="35"/>
      <c r="R21" s="35"/>
      <c r="S21" s="35"/>
      <c r="T21" s="35"/>
      <c r="U21" s="35"/>
      <c r="V21" s="94"/>
      <c r="W21" s="98"/>
      <c r="X21" s="98"/>
      <c r="Y21" s="35"/>
      <c r="Z21" s="35"/>
    </row>
    <row r="22" ht="33.0" customHeight="1">
      <c r="A22" s="122" t="s">
        <v>98</v>
      </c>
      <c r="B22" s="53"/>
      <c r="C22" s="54"/>
      <c r="D22" s="124" t="str">
        <f>'SET-G. Servicio al Ciudadano'!$G5</f>
        <v>Entre 81% y 100%</v>
      </c>
      <c r="E22" s="125"/>
      <c r="F22" s="125"/>
      <c r="G22" s="126"/>
      <c r="H22" s="124" t="str">
        <f>'SET-G. Servicio al Ciudadano'!$H5</f>
        <v>Entre 61% y 80%</v>
      </c>
      <c r="I22" s="125"/>
      <c r="J22" s="125"/>
      <c r="K22" s="126"/>
      <c r="L22" s="124" t="str">
        <f>'SET-G. Servicio al Ciudadano'!$I5</f>
        <v>Menor al 61%</v>
      </c>
      <c r="M22" s="125"/>
      <c r="N22" s="125"/>
      <c r="O22" s="126"/>
      <c r="P22" s="35"/>
      <c r="Q22" s="35"/>
      <c r="R22" s="35"/>
      <c r="S22" s="35"/>
      <c r="T22" s="35"/>
      <c r="U22" s="35"/>
      <c r="V22" s="94"/>
      <c r="W22" s="98"/>
      <c r="X22" s="98"/>
      <c r="Y22" s="35"/>
      <c r="Z22" s="35"/>
    </row>
    <row r="23" ht="33.0" customHeight="1">
      <c r="A23" s="127"/>
      <c r="B23" s="88"/>
      <c r="C23" s="128"/>
      <c r="D23" s="129" t="s">
        <v>11</v>
      </c>
      <c r="E23" s="130"/>
      <c r="F23" s="130"/>
      <c r="G23" s="131"/>
      <c r="H23" s="132" t="s">
        <v>12</v>
      </c>
      <c r="I23" s="130"/>
      <c r="J23" s="130"/>
      <c r="K23" s="131"/>
      <c r="L23" s="133" t="s">
        <v>13</v>
      </c>
      <c r="M23" s="130"/>
      <c r="N23" s="130"/>
      <c r="O23" s="134"/>
      <c r="P23" s="35"/>
      <c r="Q23" s="35"/>
      <c r="R23" s="35"/>
      <c r="S23" s="35"/>
      <c r="T23" s="35"/>
      <c r="U23" s="35"/>
      <c r="V23" s="94"/>
      <c r="W23" s="98"/>
      <c r="X23" s="98"/>
      <c r="Y23" s="35"/>
      <c r="Z23" s="35"/>
    </row>
    <row r="24" ht="15.75" customHeight="1">
      <c r="A24" s="135" t="s">
        <v>101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4"/>
      <c r="P24" s="35"/>
      <c r="Q24" s="35"/>
      <c r="R24" s="35"/>
      <c r="S24" s="35"/>
      <c r="T24" s="35"/>
      <c r="U24" s="35"/>
      <c r="V24" s="94"/>
      <c r="W24" s="98"/>
      <c r="X24" s="98"/>
      <c r="Y24" s="35"/>
      <c r="Z24" s="35"/>
    </row>
    <row r="25" ht="264.75" customHeight="1">
      <c r="A25" s="136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6"/>
      <c r="P25" s="35"/>
      <c r="Q25" s="35"/>
      <c r="R25" s="35"/>
      <c r="S25" s="35"/>
      <c r="T25" s="35"/>
      <c r="U25" s="35"/>
      <c r="V25" s="94"/>
      <c r="W25" s="35"/>
      <c r="X25" s="35"/>
      <c r="Y25" s="35"/>
      <c r="Z25" s="35"/>
    </row>
    <row r="26" ht="15.0" customHeight="1">
      <c r="A26" s="138" t="s">
        <v>123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2"/>
      <c r="N26" s="139" t="s">
        <v>104</v>
      </c>
      <c r="O26" s="34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15.75" customHeight="1">
      <c r="A27" s="140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141">
        <v>45658.0</v>
      </c>
      <c r="O27" s="40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18.0" customHeight="1">
      <c r="A28" s="140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141">
        <v>45689.0</v>
      </c>
      <c r="O28" s="40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7.25" customHeight="1">
      <c r="A29" s="140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141">
        <v>45717.0</v>
      </c>
      <c r="O29" s="40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18.75" customHeight="1">
      <c r="A30" s="140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  <c r="N30" s="141">
        <v>45748.0</v>
      </c>
      <c r="O30" s="40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5.75" customHeight="1">
      <c r="A31" s="140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141">
        <v>45778.0</v>
      </c>
      <c r="O31" s="40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9.5" customHeight="1">
      <c r="A32" s="140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  <c r="N32" s="141">
        <v>45809.0</v>
      </c>
      <c r="O32" s="40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7.25" customHeight="1">
      <c r="A33" s="140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  <c r="N33" s="141">
        <v>45839.0</v>
      </c>
      <c r="O33" s="40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5.75" customHeight="1">
      <c r="A34" s="14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141">
        <v>45870.0</v>
      </c>
      <c r="O34" s="40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5.75" customHeight="1">
      <c r="A35" s="140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141">
        <v>45901.0</v>
      </c>
      <c r="O35" s="40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5.75" customHeight="1">
      <c r="A36" s="140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141">
        <v>45931.0</v>
      </c>
      <c r="O36" s="40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5.75" customHeight="1">
      <c r="A37" s="140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8"/>
      <c r="N37" s="141">
        <v>45962.0</v>
      </c>
      <c r="O37" s="40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5.75" customHeight="1">
      <c r="A38" s="140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141">
        <v>45992.0</v>
      </c>
      <c r="O38" s="40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5.0" customHeight="1">
      <c r="A39" s="138" t="s">
        <v>125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2"/>
      <c r="N39" s="139" t="s">
        <v>104</v>
      </c>
      <c r="O39" s="34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24.0" customHeight="1">
      <c r="A40" s="140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8"/>
      <c r="N40" s="144"/>
      <c r="O40" s="40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22.5" customHeight="1">
      <c r="A41" s="146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6"/>
      <c r="N41" s="147"/>
      <c r="O41" s="51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5.25" customHeight="1">
      <c r="A42" s="148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149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12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12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75" t="s">
        <v>110</v>
      </c>
      <c r="R44" s="35"/>
      <c r="S44" s="35"/>
      <c r="T44" s="35"/>
      <c r="U44" s="35"/>
      <c r="V44" s="35"/>
      <c r="W44" s="35"/>
      <c r="X44" s="35"/>
      <c r="Y44" s="35"/>
      <c r="Z44" s="35"/>
    </row>
    <row r="45" ht="12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75" t="s">
        <v>111</v>
      </c>
      <c r="R45" s="35"/>
      <c r="S45" s="35"/>
      <c r="T45" s="35"/>
      <c r="U45" s="35"/>
      <c r="V45" s="35"/>
      <c r="W45" s="35"/>
      <c r="X45" s="35"/>
      <c r="Y45" s="35"/>
      <c r="Z45" s="35"/>
    </row>
    <row r="46" ht="12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75" t="s">
        <v>112</v>
      </c>
      <c r="R46" s="35"/>
      <c r="S46" s="35"/>
      <c r="T46" s="35"/>
      <c r="U46" s="35"/>
      <c r="V46" s="35"/>
      <c r="W46" s="35"/>
      <c r="X46" s="35"/>
      <c r="Y46" s="35"/>
      <c r="Z46" s="35"/>
    </row>
    <row r="47" ht="12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75" t="s">
        <v>113</v>
      </c>
      <c r="R47" s="35"/>
      <c r="S47" s="35"/>
      <c r="T47" s="35"/>
      <c r="U47" s="35"/>
      <c r="V47" s="35"/>
      <c r="W47" s="35"/>
      <c r="X47" s="35"/>
      <c r="Y47" s="35"/>
      <c r="Z47" s="35"/>
    </row>
    <row r="48" ht="12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75" t="s">
        <v>114</v>
      </c>
      <c r="R48" s="35"/>
      <c r="S48" s="35"/>
      <c r="T48" s="35"/>
      <c r="U48" s="35"/>
      <c r="V48" s="35"/>
      <c r="W48" s="35"/>
      <c r="X48" s="35"/>
      <c r="Y48" s="35"/>
      <c r="Z48" s="35"/>
    </row>
    <row r="49" ht="12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75" t="s">
        <v>115</v>
      </c>
      <c r="R49" s="35"/>
      <c r="S49" s="35"/>
      <c r="T49" s="35"/>
      <c r="U49" s="35"/>
      <c r="V49" s="35"/>
      <c r="W49" s="35"/>
      <c r="X49" s="35"/>
      <c r="Y49" s="35"/>
      <c r="Z49" s="35"/>
    </row>
    <row r="50" ht="12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75" t="s">
        <v>117</v>
      </c>
      <c r="R50" s="35"/>
      <c r="S50" s="35"/>
      <c r="T50" s="35"/>
      <c r="U50" s="35"/>
      <c r="V50" s="35"/>
      <c r="W50" s="35"/>
      <c r="X50" s="35"/>
      <c r="Y50" s="35"/>
      <c r="Z50" s="35"/>
    </row>
    <row r="51" ht="12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75" t="s">
        <v>118</v>
      </c>
      <c r="R51" s="35"/>
      <c r="S51" s="35"/>
      <c r="T51" s="35"/>
      <c r="U51" s="35"/>
      <c r="V51" s="35"/>
      <c r="W51" s="35"/>
      <c r="X51" s="35"/>
      <c r="Y51" s="35"/>
      <c r="Z51" s="35"/>
    </row>
    <row r="52" ht="12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75" t="s">
        <v>119</v>
      </c>
      <c r="R52" s="35"/>
      <c r="S52" s="35"/>
      <c r="T52" s="35"/>
      <c r="U52" s="35"/>
      <c r="V52" s="35"/>
      <c r="W52" s="35"/>
      <c r="X52" s="35"/>
      <c r="Y52" s="35"/>
      <c r="Z52" s="35"/>
    </row>
    <row r="53" ht="12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75" t="s">
        <v>120</v>
      </c>
      <c r="R53" s="35"/>
      <c r="S53" s="35"/>
      <c r="T53" s="35"/>
      <c r="U53" s="35"/>
      <c r="V53" s="35"/>
      <c r="W53" s="35"/>
      <c r="X53" s="35"/>
      <c r="Y53" s="35"/>
      <c r="Z53" s="35"/>
    </row>
    <row r="54" ht="12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75" t="s">
        <v>121</v>
      </c>
      <c r="R54" s="35"/>
      <c r="S54" s="35"/>
      <c r="T54" s="35"/>
      <c r="U54" s="35"/>
      <c r="V54" s="35"/>
      <c r="W54" s="35"/>
      <c r="X54" s="35"/>
      <c r="Y54" s="35"/>
      <c r="Z54" s="35"/>
    </row>
    <row r="55" ht="12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75" t="s">
        <v>122</v>
      </c>
      <c r="R55" s="35"/>
      <c r="S55" s="35"/>
      <c r="T55" s="35"/>
      <c r="U55" s="35"/>
      <c r="V55" s="35"/>
      <c r="W55" s="35"/>
      <c r="X55" s="35"/>
      <c r="Y55" s="35"/>
      <c r="Z55" s="35"/>
    </row>
    <row r="56" ht="12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75" t="s">
        <v>73</v>
      </c>
      <c r="R56" s="35"/>
      <c r="S56" s="35"/>
      <c r="T56" s="35"/>
      <c r="U56" s="35"/>
      <c r="V56" s="35"/>
      <c r="W56" s="35"/>
      <c r="X56" s="35"/>
      <c r="Y56" s="35"/>
      <c r="Z56" s="35"/>
    </row>
    <row r="57" ht="12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2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151">
        <v>0.73</v>
      </c>
      <c r="R58" s="35"/>
      <c r="S58" s="35"/>
      <c r="T58" s="35"/>
      <c r="U58" s="35"/>
      <c r="V58" s="35"/>
      <c r="W58" s="35"/>
      <c r="X58" s="35"/>
      <c r="Y58" s="35"/>
      <c r="Z58" s="35"/>
    </row>
    <row r="59" ht="12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151">
        <v>0.75</v>
      </c>
      <c r="R59" s="35"/>
      <c r="S59" s="35"/>
      <c r="T59" s="35"/>
      <c r="U59" s="35"/>
      <c r="V59" s="35"/>
      <c r="W59" s="35"/>
      <c r="X59" s="35"/>
      <c r="Y59" s="35"/>
      <c r="Z59" s="35"/>
    </row>
    <row r="60" ht="12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2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2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2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2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2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2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2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2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2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2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2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2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2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2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2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2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2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2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2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2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2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2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2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2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2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2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2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2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2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2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2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2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2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2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2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2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2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2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2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2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2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2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2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2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2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2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2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2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2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2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2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2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2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2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2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2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2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2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2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2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2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2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2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2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2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2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2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2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2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2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2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2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2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2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2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2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2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2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2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2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2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2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2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2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2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2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2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2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2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2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2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2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2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2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2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2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2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2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2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2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2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2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2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2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2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2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2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2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2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2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2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2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2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2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2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2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2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2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2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2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2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2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2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2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2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2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2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2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2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2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2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2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2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2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2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2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2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2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2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2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2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2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2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2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2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2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2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2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2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2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2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2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2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2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2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2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2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2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2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2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2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2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2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2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2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2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2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2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2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2.7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2.7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2.75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2.75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2.7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2.7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2.75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2.75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2.75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2.7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2.75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2.75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2.75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2.7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2.75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2.75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2.75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2.7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2.75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2.75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2.75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2.75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2.75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2.7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2.7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2.75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2.75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2.7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2.75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2.75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2.75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2.75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2.75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2.75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2.7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2.7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2.75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2.75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2.75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2.75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2.75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2.75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2.75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2.75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2.75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2.75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2.75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2.75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2.75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2.75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2.75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2.75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2.75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2.75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2.75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2.75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2.75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2.75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2.75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2.75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2.75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2.75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2.75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2.75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2.75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2.75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2.75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2.75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2.75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2.75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2.75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2.75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2.75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2.75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2.75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2.75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2.75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2.75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2.75" customHeight="1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2.75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2.75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2.75" customHeight="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2.75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2.75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2.75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2.75" customHeight="1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2.75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2.75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2.75" customHeight="1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2.75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2.75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2.75" customHeight="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2.75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2.75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2.75" customHeight="1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2.75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2.75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2.75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2.75" customHeight="1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2.75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2.75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2.75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2.75" customHeight="1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2.75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2.75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2.75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2.75" customHeight="1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2.75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2.75" customHeight="1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2.75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2.75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2.75" customHeight="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2.75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2.75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2.75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2.75" customHeight="1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2.75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2.75" customHeight="1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2.75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2.75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2.75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2.75" customHeight="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2.75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2.75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2.75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2.75" customHeight="1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2.75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2.75" customHeight="1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2.75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2.75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2.75" customHeight="1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2.75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2.75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2.75" customHeight="1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2.75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2.75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2.75" customHeight="1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2.75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2.75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2.75" customHeight="1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2.75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2.75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2.75" customHeight="1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2.75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2.75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2.75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2.75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2.75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2.75" customHeight="1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2.75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2.75" customHeight="1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2.75" customHeight="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2.75" customHeight="1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2.75" customHeight="1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2.75" customHeight="1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2.75" customHeight="1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2.75" customHeight="1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2.75" customHeight="1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2.75" customHeight="1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2.75" customHeight="1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2.75" customHeight="1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2.75" customHeight="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2.75" customHeight="1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2.75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2.75" customHeight="1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2.75" customHeight="1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2.75" customHeight="1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2.75" customHeight="1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2.75" customHeight="1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2.75" customHeight="1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2.75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2.75" customHeight="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2.75" customHeight="1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2.75" customHeight="1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2.75" customHeight="1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2.75" customHeight="1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2.75" customHeight="1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2.75" customHeight="1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2.75" customHeight="1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2.75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2.75" customHeight="1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2.75" customHeight="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2.75" customHeight="1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2.75" customHeight="1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2.75" customHeight="1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2.75" customHeight="1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2.75" customHeight="1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2.75" customHeight="1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2.75" customHeight="1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2.75" customHeight="1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2.75" customHeight="1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2.75" customHeight="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2.75" customHeight="1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2.75" customHeight="1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2.75" customHeight="1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2.75" customHeight="1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2.75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2.75" customHeight="1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2.75" customHeight="1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2.75" customHeight="1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2.75" customHeight="1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2.75" customHeight="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2.75" customHeight="1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2.75" customHeight="1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2.75" customHeight="1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2.75" customHeight="1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2.75" customHeight="1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2.75" customHeight="1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2.75" customHeight="1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2.75" customHeight="1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2.75" customHeight="1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2.75" customHeight="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2.75" customHeight="1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2.75" customHeight="1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2.75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2.75" customHeight="1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2.75" customHeight="1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2.75" customHeight="1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2.75" customHeight="1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2.75" customHeight="1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2.75" customHeight="1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2.75" customHeight="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2.75" customHeight="1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2.75" customHeight="1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2.75" customHeight="1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2.75" customHeight="1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2.75" customHeight="1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2.75" customHeight="1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2.75" customHeight="1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2.75" customHeight="1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2.75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2.75" customHeight="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2.75" customHeight="1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2.75" customHeight="1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2.75" customHeight="1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2.75" customHeight="1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2.75" customHeight="1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2.75" customHeight="1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2.75" customHeight="1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2.75" customHeight="1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2.75" customHeight="1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2.75" customHeight="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2.75" customHeight="1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2.75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2.75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2.75" customHeight="1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2.75" customHeight="1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2.75" customHeight="1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2.75" customHeight="1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2.75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2.75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2.75" customHeight="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2.75" customHeight="1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2.75" customHeight="1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2.75" customHeight="1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2.75" customHeight="1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2.75" customHeight="1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2.75" customHeight="1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2.75" customHeight="1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2.75" customHeight="1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2.75" customHeight="1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2.75" customHeight="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2.75" customHeight="1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2.75" customHeight="1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2.75" customHeight="1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2.75" customHeight="1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2.75" customHeight="1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2.75" customHeight="1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2.75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2.75" customHeight="1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2.75" customHeight="1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2.75" customHeight="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2.75" customHeight="1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2.75" customHeight="1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2.75" customHeight="1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2.75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2.75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2.75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2.75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2.75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2.75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2.75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2.75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2.75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2.75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2.75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2.75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2.75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2.75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2.75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2.75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2.75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2.75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2.75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2.75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2.75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2.75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2.75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2.75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2.75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2.75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2.75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2.75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2.75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2.75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2.75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2.75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2.75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2.75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2.75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2.75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2.75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2.75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2.75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2.75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2.75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2.75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2.75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2.75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2.75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2.75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2.75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2.75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2.75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2.75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2.75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2.75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2.75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2.75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2.75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2.75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2.75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2.75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2.75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2.75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2.75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2.75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2.75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2.75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2.75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2.75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2.75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2.75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2.75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2.75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2.75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2.75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2.75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2.75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2.75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2.75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2.75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2.75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2.75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2.75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2.75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2.75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2.75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2.75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2.75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2.75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2.75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2.75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2.75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2.75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2.75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2.75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2.75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2.75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2.75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2.75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2.75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2.75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2.75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2.75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2.75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2.75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2.75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2.75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2.75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2.75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2.75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2.75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2.75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2.75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2.75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2.75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2.75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2.75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2.75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2.75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2.75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2.75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2.75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2.75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2.75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2.75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2.75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2.75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2.75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2.75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2.75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2.75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2.75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2.75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2.75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2.75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2.75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2.75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2.75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2.75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2.75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2.75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2.75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2.75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2.75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2.75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2.75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2.75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2.75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2.75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2.75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2.75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2.75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2.75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2.75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2.75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2.75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2.75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2.75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2.75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2.75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2.75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2.75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2.75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2.75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2.75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2.75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2.75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2.75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2.75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2.75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2.75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2.75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2.75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2.75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2.75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2.75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2.75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2.75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2.75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2.75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2.75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2.75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2.75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2.75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2.75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2.75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2.75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2.75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2.75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2.75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2.75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2.75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2.75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2.75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2.75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2.75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2.75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2.75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2.75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2.75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2.75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2.75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2.75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2.75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2.75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2.75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2.75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2.75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2.75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2.75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2.75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2.75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2.75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2.75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2.75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2.75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2.75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2.75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2.75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2.75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2.75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2.75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2.75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2.75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2.75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2.75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2.75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2.75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2.75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2.75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2.75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2.75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2.75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2.75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2.75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2.75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2.75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2.75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2.75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2.75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2.75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2.75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2.75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2.75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2.75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2.75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2.75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2.75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2.75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2.75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2.75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2.75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2.75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2.75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2.75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2.75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2.75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2.75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2.75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2.75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2.75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2.75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2.75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2.75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2.75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2.75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2.75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2.75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2.75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2.75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2.75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2.75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2.75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2.75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2.75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2.75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2.75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2.75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2.75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2.75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2.75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2.75" customHeight="1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ht="12.75" customHeight="1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ht="12.75" customHeight="1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ht="12.75" customHeight="1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ht="12.75" customHeight="1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ht="12.75" customHeight="1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ht="12.75" customHeight="1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ht="12.75" customHeight="1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ht="12.75" customHeight="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ht="12.75" customHeight="1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ht="12.75" customHeight="1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ht="12.75" customHeight="1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ht="12.75" customHeight="1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ht="12.75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ht="12.75" customHeight="1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ht="12.75" customHeight="1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ht="12.75" customHeight="1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ht="12.75" customHeight="1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ht="12.75" customHeight="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ht="12.75" customHeight="1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ht="12.75" customHeight="1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ht="12.75" customHeight="1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ht="12.75" customHeight="1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ht="12.75" customHeight="1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ht="12.75" customHeight="1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ht="12.75" customHeight="1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ht="12.75" customHeight="1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ht="12.75" customHeight="1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ht="12.75" customHeight="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ht="12.75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ht="12.75" customHeight="1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ht="12.75" customHeight="1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ht="12.75" customHeight="1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ht="12.75" customHeight="1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ht="12.75" customHeight="1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ht="12.75" customHeight="1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ht="12.75" customHeight="1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ht="12.75" customHeight="1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ht="12.75" customHeight="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ht="12.75" customHeight="1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ht="12.75" customHeight="1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ht="12.75" customHeight="1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ht="12.75" customHeight="1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ht="12.75" customHeight="1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ht="12.75" customHeight="1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ht="12.75" customHeight="1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ht="12.75" customHeight="1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ht="12.75" customHeight="1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ht="12.75" customHeight="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ht="12.75" customHeight="1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ht="12.75" customHeight="1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ht="12.75" customHeight="1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ht="12.75" customHeight="1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ht="12.75" customHeight="1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ht="12.75" customHeight="1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ht="12.75" customHeight="1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ht="12.75" customHeight="1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ht="12.75" customHeight="1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ht="12.75" customHeight="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ht="12.75" customHeight="1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ht="12.75" customHeight="1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ht="12.75" customHeight="1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ht="12.75" customHeight="1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ht="12.75" customHeight="1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ht="12.75" customHeight="1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ht="12.75" customHeight="1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ht="12.75" customHeight="1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ht="12.75" customHeight="1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ht="12.75" customHeight="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ht="12.75" customHeight="1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ht="12.75" customHeight="1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ht="12.75" customHeight="1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ht="12.75" customHeight="1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ht="12.75" customHeight="1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ht="12.75" customHeight="1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ht="12.75" customHeight="1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ht="12.75" customHeight="1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ht="12.75" customHeight="1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ht="12.75" customHeight="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ht="12.75" customHeight="1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ht="12.75" customHeight="1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ht="12.75" customHeight="1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ht="12.75" customHeight="1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ht="12.75" customHeight="1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ht="12.75" customHeight="1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ht="12.75" customHeight="1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ht="12.75" customHeight="1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ht="12.75" customHeight="1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ht="12.75" customHeight="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ht="12.75" customHeight="1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ht="12.75" customHeight="1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ht="12.75" customHeight="1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ht="12.75" customHeight="1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ht="12.75" customHeight="1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ht="12.75" customHeight="1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ht="12.75" customHeight="1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ht="12.75" customHeight="1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ht="12.75" customHeight="1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ht="12.75" customHeight="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ht="12.75" customHeight="1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ht="12.75" customHeight="1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ht="12.75" customHeight="1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ht="12.75" customHeight="1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ht="12.75" customHeight="1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ht="12.75" customHeight="1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ht="12.75" customHeight="1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ht="12.75" customHeight="1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ht="12.75" customHeight="1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ht="12.75" customHeight="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ht="12.75" customHeight="1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ht="12.75" customHeight="1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ht="12.75" customHeight="1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ht="12.75" customHeight="1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ht="12.75" customHeight="1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ht="12.75" customHeight="1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ht="12.75" customHeight="1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ht="12.75" customHeight="1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ht="12.75" customHeight="1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ht="12.75" customHeight="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ht="12.75" customHeight="1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ht="12.75" customHeight="1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ht="12.75" customHeight="1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ht="12.75" customHeight="1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ht="12.75" customHeight="1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ht="12.75" customHeight="1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ht="12.75" customHeight="1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ht="12.75" customHeight="1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ht="12.75" customHeight="1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ht="12.75" customHeight="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ht="12.75" customHeight="1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ht="12.75" customHeight="1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ht="12.75" customHeight="1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ht="12.75" customHeight="1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ht="12.75" customHeight="1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ht="12.75" customHeight="1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ht="12.75" customHeight="1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ht="12.75" customHeight="1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ht="12.75" customHeight="1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ht="12.75" customHeight="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ht="12.75" customHeight="1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ht="12.75" customHeight="1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ht="12.75" customHeight="1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ht="12.75" customHeight="1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ht="12.75" customHeight="1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ht="12.75" customHeight="1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ht="12.75" customHeight="1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ht="12.75" customHeight="1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ht="12.75" customHeight="1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ht="12.75" customHeight="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ht="12.75" customHeight="1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ht="12.75" customHeight="1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ht="12.75" customHeight="1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ht="12.75" customHeight="1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ht="12.75" customHeight="1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ht="12.75" customHeight="1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ht="12.75" customHeight="1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ht="12.75" customHeight="1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ht="12.75" customHeight="1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ht="12.75" customHeight="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ht="12.75" customHeight="1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ht="12.75" customHeight="1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ht="12.75" customHeight="1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ht="12.75" customHeight="1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ht="12.75" customHeight="1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ht="12.75" customHeight="1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ht="12.75" customHeight="1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ht="12.75" customHeight="1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ht="12.75" customHeight="1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ht="12.75" customHeight="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ht="12.75" customHeight="1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ht="12.75" customHeight="1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ht="12.75" customHeight="1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ht="12.75" customHeight="1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ht="12.75" customHeight="1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ht="12.75" customHeight="1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ht="12.75" customHeight="1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ht="12.75" customHeight="1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ht="12.75" customHeight="1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ht="12.75" customHeight="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ht="12.75" customHeight="1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ht="12.75" customHeight="1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ht="12.75" customHeight="1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ht="12.75" customHeight="1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ht="12.75" customHeight="1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ht="12.75" customHeight="1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ht="12.75" customHeight="1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ht="12.75" customHeight="1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ht="12.75" customHeight="1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ht="12.75" customHeight="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ht="12.75" customHeight="1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ht="12.75" customHeight="1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ht="12.75" customHeight="1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ht="12.75" customHeight="1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ht="12.75" customHeight="1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ht="12.75" customHeight="1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ht="12.75" customHeight="1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ht="12.75" customHeight="1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ht="12.75" customHeight="1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ht="12.75" customHeight="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ht="12.75" customHeight="1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ht="12.75" customHeight="1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ht="12.75" customHeight="1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ht="12.75" customHeight="1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ht="12.75" customHeight="1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ht="12.75" customHeight="1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ht="12.75" customHeight="1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ht="12.75" customHeight="1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ht="12.75" customHeight="1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ht="12.75" customHeight="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ht="12.75" customHeight="1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ht="12.75" customHeight="1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ht="12.75" customHeight="1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ht="12.75" customHeight="1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ht="12.75" customHeight="1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ht="12.75" customHeight="1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ht="12.75" customHeight="1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ht="12.75" customHeight="1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ht="12.75" customHeight="1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71">
    <mergeCell ref="A30:M30"/>
    <mergeCell ref="N30:O30"/>
    <mergeCell ref="A31:M31"/>
    <mergeCell ref="N31:O31"/>
    <mergeCell ref="A32:M32"/>
    <mergeCell ref="N32:O32"/>
    <mergeCell ref="N33:O33"/>
    <mergeCell ref="A33:M33"/>
    <mergeCell ref="A34:M34"/>
    <mergeCell ref="N34:O34"/>
    <mergeCell ref="A35:M35"/>
    <mergeCell ref="N35:O35"/>
    <mergeCell ref="A36:M36"/>
    <mergeCell ref="N36:O36"/>
    <mergeCell ref="A40:M40"/>
    <mergeCell ref="A41:M41"/>
    <mergeCell ref="N41:O41"/>
    <mergeCell ref="A42:O42"/>
    <mergeCell ref="A37:M37"/>
    <mergeCell ref="N37:O37"/>
    <mergeCell ref="A38:M38"/>
    <mergeCell ref="N38:O38"/>
    <mergeCell ref="A39:M39"/>
    <mergeCell ref="N39:O39"/>
    <mergeCell ref="N40:O40"/>
    <mergeCell ref="A1:E1"/>
    <mergeCell ref="F1:O1"/>
    <mergeCell ref="A2:E2"/>
    <mergeCell ref="F2:O2"/>
    <mergeCell ref="A3:E3"/>
    <mergeCell ref="F3:O3"/>
    <mergeCell ref="G4:O4"/>
    <mergeCell ref="L5:O5"/>
    <mergeCell ref="F5:G8"/>
    <mergeCell ref="F9:G9"/>
    <mergeCell ref="A4:E4"/>
    <mergeCell ref="A5:D8"/>
    <mergeCell ref="E5:E8"/>
    <mergeCell ref="H5:H8"/>
    <mergeCell ref="I5:I8"/>
    <mergeCell ref="J5:K8"/>
    <mergeCell ref="A9:D9"/>
    <mergeCell ref="L8:M8"/>
    <mergeCell ref="N8:O8"/>
    <mergeCell ref="J9:O9"/>
    <mergeCell ref="A10:O10"/>
    <mergeCell ref="A11:O11"/>
    <mergeCell ref="A12:O12"/>
    <mergeCell ref="A13:O13"/>
    <mergeCell ref="A14:B14"/>
    <mergeCell ref="A15:B15"/>
    <mergeCell ref="A16:B16"/>
    <mergeCell ref="A17:B17"/>
    <mergeCell ref="A18:A21"/>
    <mergeCell ref="A22:C23"/>
    <mergeCell ref="D22:G22"/>
    <mergeCell ref="D23:G23"/>
    <mergeCell ref="H22:K22"/>
    <mergeCell ref="L22:O22"/>
    <mergeCell ref="H23:K23"/>
    <mergeCell ref="L23:O23"/>
    <mergeCell ref="A24:O24"/>
    <mergeCell ref="A25:O25"/>
    <mergeCell ref="N26:O26"/>
    <mergeCell ref="A26:M26"/>
    <mergeCell ref="A27:M27"/>
    <mergeCell ref="N27:O27"/>
    <mergeCell ref="A28:M28"/>
    <mergeCell ref="N28:O28"/>
    <mergeCell ref="A29:M29"/>
    <mergeCell ref="N29:O29"/>
  </mergeCells>
  <dataValidations>
    <dataValidation type="list" allowBlank="1" showErrorMessage="1" sqref="J9">
      <formula1>$Q$44:$Q$56</formula1>
    </dataValidation>
  </dataValidations>
  <printOptions/>
  <pageMargins bottom="0.35433070866141736" footer="0.0" header="0.0" left="0.3937007874015748" right="0.5511811023622047" top="1.1023622047244095"/>
  <pageSetup scale="73" orientation="portrait"/>
  <headerFooter>
    <oddHeader>&amp;CAGUAS DEL HUILA S.A. E.S.P. NIT.  800.100.553-2 FORMATO: MATRIZ DE REGISTRO Y MEDICIÓN DE INDICADORES VERSION 8.0</oddHeader>
    <oddFooter>&amp;RDiseñado por: Wilson Andrade González Pag.&amp;P|&amp;P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10.14"/>
    <col customWidth="1" min="4" max="11" width="7.71"/>
    <col customWidth="1" min="12" max="12" width="8.29"/>
    <col customWidth="1" min="13" max="13" width="7.71"/>
    <col customWidth="1" min="14" max="14" width="6.86"/>
    <col customWidth="1" min="15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0" t="s">
        <v>48</v>
      </c>
      <c r="B1" s="31"/>
      <c r="C1" s="31"/>
      <c r="D1" s="31"/>
      <c r="E1" s="32"/>
      <c r="F1" s="33" t="str">
        <f>'SET-G. Servicio al Ciudadano'!J1</f>
        <v>DIRECCIONAMIENTO ESTRATÉGICO</v>
      </c>
      <c r="G1" s="31"/>
      <c r="H1" s="31"/>
      <c r="I1" s="31"/>
      <c r="J1" s="31"/>
      <c r="K1" s="31"/>
      <c r="L1" s="31"/>
      <c r="M1" s="31"/>
      <c r="N1" s="31"/>
      <c r="O1" s="34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ht="15.75" customHeight="1">
      <c r="A2" s="36" t="s">
        <v>2</v>
      </c>
      <c r="B2" s="37"/>
      <c r="C2" s="37"/>
      <c r="D2" s="37"/>
      <c r="E2" s="38"/>
      <c r="F2" s="39" t="str">
        <f>'SET-G. Servicio al Ciudadano'!B6</f>
        <v>Porcentaje de usuarios satisfechos </v>
      </c>
      <c r="G2" s="37"/>
      <c r="H2" s="37"/>
      <c r="I2" s="37"/>
      <c r="J2" s="37"/>
      <c r="K2" s="37"/>
      <c r="L2" s="37"/>
      <c r="M2" s="37"/>
      <c r="N2" s="37"/>
      <c r="O2" s="40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ht="15.75" customHeight="1">
      <c r="A3" s="36" t="s">
        <v>53</v>
      </c>
      <c r="B3" s="37"/>
      <c r="C3" s="37"/>
      <c r="D3" s="37"/>
      <c r="E3" s="38"/>
      <c r="F3" s="41" t="str">
        <f>'SET-G. Servicio al Ciudadano'!F6</f>
        <v>Efectividad</v>
      </c>
      <c r="G3" s="37"/>
      <c r="H3" s="37"/>
      <c r="I3" s="37"/>
      <c r="J3" s="37"/>
      <c r="K3" s="37"/>
      <c r="L3" s="37"/>
      <c r="M3" s="37"/>
      <c r="N3" s="37"/>
      <c r="O3" s="40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ht="17.25" customHeight="1">
      <c r="A4" s="43" t="s">
        <v>55</v>
      </c>
      <c r="B4" s="45"/>
      <c r="C4" s="45"/>
      <c r="D4" s="45"/>
      <c r="E4" s="46"/>
      <c r="F4" s="48" t="s">
        <v>59</v>
      </c>
      <c r="G4" s="50" t="str">
        <f>'SET-G. Servicio al Ciudadano'!A6</f>
        <v>IN03</v>
      </c>
      <c r="H4" s="45"/>
      <c r="I4" s="45"/>
      <c r="J4" s="45"/>
      <c r="K4" s="45"/>
      <c r="L4" s="45"/>
      <c r="M4" s="45"/>
      <c r="N4" s="45"/>
      <c r="O4" s="51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12.75" customHeight="1">
      <c r="A5" s="67" t="s">
        <v>60</v>
      </c>
      <c r="B5" s="68"/>
      <c r="C5" s="68"/>
      <c r="D5" s="68"/>
      <c r="E5" s="55" t="s">
        <v>61</v>
      </c>
      <c r="F5" s="56" t="s">
        <v>62</v>
      </c>
      <c r="G5" s="54"/>
      <c r="H5" s="55" t="s">
        <v>63</v>
      </c>
      <c r="I5" s="55" t="s">
        <v>64</v>
      </c>
      <c r="J5" s="56" t="s">
        <v>65</v>
      </c>
      <c r="K5" s="54"/>
      <c r="L5" s="58" t="s">
        <v>66</v>
      </c>
      <c r="M5" s="31"/>
      <c r="N5" s="31"/>
      <c r="O5" s="34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12.75" customHeight="1">
      <c r="A6" s="80" t="s">
        <v>44</v>
      </c>
      <c r="B6" s="82"/>
      <c r="C6" s="82"/>
      <c r="D6" s="82"/>
      <c r="E6" s="62"/>
      <c r="F6" s="63"/>
      <c r="G6" s="61"/>
      <c r="H6" s="62"/>
      <c r="I6" s="62"/>
      <c r="J6" s="63"/>
      <c r="K6" s="61"/>
      <c r="L6" s="65"/>
      <c r="M6" s="65"/>
      <c r="N6" s="65"/>
      <c r="O6" s="66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ht="12.75" customHeight="1">
      <c r="A7" s="89"/>
      <c r="B7" s="82"/>
      <c r="C7" s="82"/>
      <c r="D7" s="82"/>
      <c r="E7" s="62"/>
      <c r="F7" s="63"/>
      <c r="G7" s="61"/>
      <c r="H7" s="62"/>
      <c r="I7" s="62"/>
      <c r="J7" s="63"/>
      <c r="K7" s="61"/>
      <c r="L7" s="65"/>
      <c r="M7" s="65"/>
      <c r="N7" s="65"/>
      <c r="O7" s="66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ht="46.5" customHeight="1">
      <c r="A8" s="35"/>
      <c r="B8" s="97"/>
      <c r="C8" s="97"/>
      <c r="D8" s="97"/>
      <c r="E8" s="72"/>
      <c r="F8" s="73"/>
      <c r="G8" s="71"/>
      <c r="H8" s="72"/>
      <c r="I8" s="72"/>
      <c r="J8" s="73"/>
      <c r="K8" s="71"/>
      <c r="L8" s="74" t="s">
        <v>67</v>
      </c>
      <c r="M8" s="38"/>
      <c r="N8" s="74" t="s">
        <v>68</v>
      </c>
      <c r="O8" s="40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ht="85.5" customHeight="1">
      <c r="A9" s="76" t="str">
        <f>'SET-G. Servicio al Ciudadano'!C6</f>
        <v>Identificar el porcentaje de usuarios satisfechos con los servicios prestados por aguas del Huila, a traves de la Encuenta de Satisfacion del Cliente. </v>
      </c>
      <c r="B9" s="45"/>
      <c r="C9" s="45"/>
      <c r="D9" s="46"/>
      <c r="E9" s="77" t="s">
        <v>70</v>
      </c>
      <c r="F9" s="78" t="str">
        <f>'SET-G. Servicio al Ciudadano'!D6</f>
        <v>Total Ciudadanos Satisfechos que dan calificacion AH buena y excelente /Total Ciudadanos Atendidos *100 </v>
      </c>
      <c r="G9" s="46"/>
      <c r="H9" s="79">
        <v>0.9</v>
      </c>
      <c r="I9" s="81" t="str">
        <f>'SET-G. Servicio al Ciudadano'!E6</f>
        <v>Semestral</v>
      </c>
      <c r="J9" s="83" t="s">
        <v>73</v>
      </c>
      <c r="K9" s="45"/>
      <c r="L9" s="45"/>
      <c r="M9" s="45"/>
      <c r="N9" s="45"/>
      <c r="O9" s="51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ht="13.5" customHeight="1">
      <c r="A10" s="84" t="s">
        <v>74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6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ht="21.75" customHeight="1">
      <c r="A11" s="8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90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ht="15.0" customHeight="1">
      <c r="A12" s="91" t="s">
        <v>78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P12" s="35"/>
      <c r="Q12" s="35"/>
      <c r="R12" s="35"/>
      <c r="S12" s="35"/>
      <c r="T12" s="35"/>
      <c r="U12" s="35"/>
      <c r="V12" s="94"/>
      <c r="W12" s="95"/>
      <c r="X12" s="95"/>
      <c r="Y12" s="35"/>
      <c r="Z12" s="35"/>
    </row>
    <row r="13" ht="16.5" customHeight="1">
      <c r="A13" s="96" t="s">
        <v>80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4"/>
      <c r="P13" s="35"/>
      <c r="Q13" s="35"/>
      <c r="R13" s="35"/>
      <c r="S13" s="35"/>
      <c r="T13" s="35"/>
      <c r="U13" s="35"/>
      <c r="V13" s="94"/>
      <c r="W13" s="98"/>
      <c r="X13" s="98"/>
      <c r="Y13" s="35"/>
      <c r="Z13" s="35"/>
    </row>
    <row r="14" ht="16.5" customHeight="1">
      <c r="A14" s="99" t="s">
        <v>82</v>
      </c>
      <c r="B14" s="38"/>
      <c r="C14" s="100" t="s">
        <v>15</v>
      </c>
      <c r="D14" s="100" t="s">
        <v>16</v>
      </c>
      <c r="E14" s="100" t="s">
        <v>17</v>
      </c>
      <c r="F14" s="100" t="s">
        <v>18</v>
      </c>
      <c r="G14" s="100" t="s">
        <v>19</v>
      </c>
      <c r="H14" s="100" t="s">
        <v>20</v>
      </c>
      <c r="I14" s="100" t="s">
        <v>21</v>
      </c>
      <c r="J14" s="100" t="s">
        <v>22</v>
      </c>
      <c r="K14" s="100" t="s">
        <v>23</v>
      </c>
      <c r="L14" s="100" t="s">
        <v>24</v>
      </c>
      <c r="M14" s="100" t="s">
        <v>25</v>
      </c>
      <c r="N14" s="100" t="s">
        <v>26</v>
      </c>
      <c r="O14" s="101" t="s">
        <v>84</v>
      </c>
      <c r="P14" s="35"/>
      <c r="Q14" s="35"/>
      <c r="R14" s="35"/>
      <c r="S14" s="35"/>
      <c r="T14" s="35"/>
      <c r="U14" s="35"/>
      <c r="V14" s="94"/>
      <c r="W14" s="98"/>
      <c r="X14" s="98"/>
      <c r="Y14" s="35"/>
      <c r="Z14" s="35"/>
    </row>
    <row r="15" ht="16.5" customHeight="1">
      <c r="A15" s="102" t="s">
        <v>8</v>
      </c>
      <c r="B15" s="38"/>
      <c r="C15" s="117">
        <v>90.0</v>
      </c>
      <c r="D15" s="117">
        <v>90.0</v>
      </c>
      <c r="E15" s="117">
        <v>90.0</v>
      </c>
      <c r="F15" s="117">
        <v>90.0</v>
      </c>
      <c r="G15" s="117">
        <v>90.0</v>
      </c>
      <c r="H15" s="117">
        <v>90.0</v>
      </c>
      <c r="I15" s="117">
        <v>90.0</v>
      </c>
      <c r="J15" s="117">
        <v>90.0</v>
      </c>
      <c r="K15" s="117">
        <v>90.0</v>
      </c>
      <c r="L15" s="117">
        <v>90.0</v>
      </c>
      <c r="M15" s="117">
        <v>90.0</v>
      </c>
      <c r="N15" s="117">
        <v>90.0</v>
      </c>
      <c r="O15" s="123" t="str">
        <f>'SET-G. Servicio al Ciudadano'!J9</f>
        <v/>
      </c>
      <c r="P15" s="35"/>
      <c r="Q15" s="35"/>
      <c r="R15" s="35"/>
      <c r="S15" s="35"/>
      <c r="T15" s="35"/>
      <c r="U15" s="35"/>
      <c r="V15" s="94"/>
      <c r="W15" s="98"/>
      <c r="X15" s="98"/>
      <c r="Y15" s="35"/>
      <c r="Z15" s="35"/>
    </row>
    <row r="16" ht="17.25" customHeight="1">
      <c r="A16" s="102" t="s">
        <v>87</v>
      </c>
      <c r="B16" s="38"/>
      <c r="C16" s="117">
        <v>95.0</v>
      </c>
      <c r="D16" s="117">
        <v>95.0</v>
      </c>
      <c r="E16" s="117">
        <v>95.0</v>
      </c>
      <c r="F16" s="117">
        <v>95.0</v>
      </c>
      <c r="G16" s="117">
        <v>95.0</v>
      </c>
      <c r="H16" s="117">
        <v>95.0</v>
      </c>
      <c r="I16" s="117">
        <v>95.0</v>
      </c>
      <c r="J16" s="117">
        <v>95.0</v>
      </c>
      <c r="K16" s="117">
        <v>95.0</v>
      </c>
      <c r="L16" s="117">
        <v>95.0</v>
      </c>
      <c r="M16" s="117">
        <v>95.0</v>
      </c>
      <c r="N16" s="117">
        <v>95.0</v>
      </c>
      <c r="O16" s="123" t="str">
        <f>'SET-G. Servicio al Ciudadano'!K9</f>
        <v/>
      </c>
      <c r="P16" s="35"/>
      <c r="Q16" s="35"/>
      <c r="R16" s="35"/>
      <c r="S16" s="35"/>
      <c r="T16" s="35"/>
      <c r="U16" s="35"/>
      <c r="V16" s="94"/>
      <c r="W16" s="98"/>
      <c r="X16" s="98"/>
      <c r="Y16" s="35"/>
      <c r="Z16" s="35"/>
    </row>
    <row r="17" ht="17.25" customHeight="1">
      <c r="A17" s="105" t="s">
        <v>90</v>
      </c>
      <c r="B17" s="38"/>
      <c r="C17" s="137" t="str">
        <f t="shared" ref="C17:O17" si="1">IF((C19),C18*1000/C19,"-")</f>
        <v>-</v>
      </c>
      <c r="D17" s="137" t="str">
        <f t="shared" si="1"/>
        <v>-</v>
      </c>
      <c r="E17" s="137" t="str">
        <f t="shared" si="1"/>
        <v>-</v>
      </c>
      <c r="F17" s="137" t="str">
        <f t="shared" si="1"/>
        <v>-</v>
      </c>
      <c r="G17" s="137" t="str">
        <f t="shared" si="1"/>
        <v>-</v>
      </c>
      <c r="H17" s="137" t="str">
        <f t="shared" si="1"/>
        <v>-</v>
      </c>
      <c r="I17" s="137" t="str">
        <f t="shared" si="1"/>
        <v>-</v>
      </c>
      <c r="J17" s="137" t="str">
        <f t="shared" si="1"/>
        <v>-</v>
      </c>
      <c r="K17" s="137" t="str">
        <f t="shared" si="1"/>
        <v>-</v>
      </c>
      <c r="L17" s="137" t="str">
        <f t="shared" si="1"/>
        <v>-</v>
      </c>
      <c r="M17" s="137" t="str">
        <f t="shared" si="1"/>
        <v>-</v>
      </c>
      <c r="N17" s="137" t="str">
        <f t="shared" si="1"/>
        <v>-</v>
      </c>
      <c r="O17" s="142" t="str">
        <f t="shared" si="1"/>
        <v>-</v>
      </c>
      <c r="P17" s="35"/>
      <c r="Q17" s="35"/>
      <c r="R17" s="35"/>
      <c r="S17" s="35"/>
      <c r="T17" s="35"/>
      <c r="U17" s="35"/>
      <c r="V17" s="94"/>
      <c r="W17" s="98"/>
      <c r="X17" s="98"/>
      <c r="Y17" s="35"/>
      <c r="Z17" s="35"/>
    </row>
    <row r="18" ht="23.25" customHeight="1">
      <c r="A18" s="108" t="s">
        <v>91</v>
      </c>
      <c r="B18" s="115" t="s">
        <v>105</v>
      </c>
      <c r="C18" s="113"/>
      <c r="D18" s="113"/>
      <c r="E18" s="113"/>
      <c r="F18" s="113"/>
      <c r="G18" s="113"/>
      <c r="H18" s="113"/>
      <c r="I18" s="117"/>
      <c r="J18" s="117"/>
      <c r="K18" s="117"/>
      <c r="L18" s="117"/>
      <c r="M18" s="117"/>
      <c r="N18" s="117"/>
      <c r="O18" s="143">
        <f t="shared" ref="O18:O19" si="2">SUM(C18:N18)</f>
        <v>0</v>
      </c>
      <c r="P18" s="35"/>
      <c r="Q18" s="35"/>
      <c r="R18" s="35"/>
      <c r="S18" s="35"/>
      <c r="T18" s="35"/>
      <c r="U18" s="35"/>
      <c r="V18" s="94"/>
      <c r="W18" s="98"/>
      <c r="X18" s="98"/>
      <c r="Y18" s="35"/>
      <c r="Z18" s="35"/>
    </row>
    <row r="19" ht="23.25" customHeight="1">
      <c r="A19" s="112"/>
      <c r="B19" s="115" t="s">
        <v>106</v>
      </c>
      <c r="C19" s="113"/>
      <c r="D19" s="113"/>
      <c r="E19" s="113"/>
      <c r="F19" s="113"/>
      <c r="G19" s="113"/>
      <c r="H19" s="113"/>
      <c r="I19" s="117"/>
      <c r="J19" s="117"/>
      <c r="K19" s="117"/>
      <c r="L19" s="117"/>
      <c r="M19" s="117"/>
      <c r="N19" s="117"/>
      <c r="O19" s="143">
        <f t="shared" si="2"/>
        <v>0</v>
      </c>
      <c r="P19" s="35"/>
      <c r="Q19" s="35"/>
      <c r="R19" s="35"/>
      <c r="S19" s="35"/>
      <c r="T19" s="35"/>
      <c r="U19" s="35"/>
      <c r="V19" s="94"/>
      <c r="W19" s="98"/>
      <c r="X19" s="98"/>
      <c r="Y19" s="35"/>
      <c r="Z19" s="35"/>
    </row>
    <row r="20" ht="17.25" customHeight="1">
      <c r="A20" s="112"/>
      <c r="B20" s="115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4"/>
      <c r="P20" s="35"/>
      <c r="Q20" s="35"/>
      <c r="R20" s="35"/>
      <c r="S20" s="35"/>
      <c r="T20" s="35"/>
      <c r="U20" s="35"/>
      <c r="V20" s="94"/>
      <c r="W20" s="98"/>
      <c r="X20" s="98"/>
      <c r="Y20" s="35"/>
      <c r="Z20" s="35"/>
    </row>
    <row r="21" ht="18.0" customHeight="1">
      <c r="A21" s="118"/>
      <c r="B21" s="119" t="s">
        <v>96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1"/>
      <c r="P21" s="35"/>
      <c r="Q21" s="35"/>
      <c r="R21" s="35"/>
      <c r="S21" s="35"/>
      <c r="T21" s="35"/>
      <c r="U21" s="35"/>
      <c r="V21" s="94"/>
      <c r="W21" s="98"/>
      <c r="X21" s="98"/>
      <c r="Y21" s="35"/>
      <c r="Z21" s="35"/>
    </row>
    <row r="22" ht="14.25" customHeight="1">
      <c r="A22" s="122" t="s">
        <v>98</v>
      </c>
      <c r="B22" s="53"/>
      <c r="C22" s="54"/>
      <c r="D22" s="145" t="str">
        <f>'SET-G. Servicio al Ciudadano'!#REF!</f>
        <v>#ERROR!</v>
      </c>
      <c r="E22" s="125"/>
      <c r="F22" s="125"/>
      <c r="G22" s="126"/>
      <c r="H22" s="145" t="str">
        <f>'SET-G. Servicio al Ciudadano'!#REF!</f>
        <v>#ERROR!</v>
      </c>
      <c r="I22" s="125"/>
      <c r="J22" s="125"/>
      <c r="K22" s="126"/>
      <c r="L22" s="145" t="str">
        <f>'SET-G. Servicio al Ciudadano'!#REF!</f>
        <v>#ERROR!</v>
      </c>
      <c r="M22" s="125"/>
      <c r="N22" s="125"/>
      <c r="O22" s="126"/>
      <c r="P22" s="35"/>
      <c r="Q22" s="35"/>
      <c r="R22" s="35"/>
      <c r="S22" s="35"/>
      <c r="T22" s="35"/>
      <c r="U22" s="35"/>
      <c r="V22" s="94"/>
      <c r="W22" s="98"/>
      <c r="X22" s="98"/>
      <c r="Y22" s="35"/>
      <c r="Z22" s="35"/>
    </row>
    <row r="23" ht="33.0" customHeight="1">
      <c r="A23" s="127"/>
      <c r="B23" s="88"/>
      <c r="C23" s="128"/>
      <c r="D23" s="129" t="s">
        <v>11</v>
      </c>
      <c r="E23" s="130"/>
      <c r="F23" s="130"/>
      <c r="G23" s="131"/>
      <c r="H23" s="132" t="s">
        <v>12</v>
      </c>
      <c r="I23" s="130"/>
      <c r="J23" s="130"/>
      <c r="K23" s="131"/>
      <c r="L23" s="133" t="s">
        <v>13</v>
      </c>
      <c r="M23" s="130"/>
      <c r="N23" s="130"/>
      <c r="O23" s="134"/>
      <c r="P23" s="35"/>
      <c r="Q23" s="35"/>
      <c r="R23" s="35"/>
      <c r="S23" s="35"/>
      <c r="T23" s="35"/>
      <c r="U23" s="35"/>
      <c r="V23" s="94"/>
      <c r="W23" s="98"/>
      <c r="X23" s="98"/>
      <c r="Y23" s="35"/>
      <c r="Z23" s="35"/>
    </row>
    <row r="24" ht="15.75" customHeight="1">
      <c r="A24" s="135" t="s">
        <v>101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4"/>
      <c r="P24" s="35"/>
      <c r="Q24" s="35"/>
      <c r="R24" s="35"/>
      <c r="S24" s="35"/>
      <c r="T24" s="35"/>
      <c r="U24" s="35"/>
      <c r="V24" s="94"/>
      <c r="W24" s="98"/>
      <c r="X24" s="98"/>
      <c r="Y24" s="35"/>
      <c r="Z24" s="35"/>
    </row>
    <row r="25" ht="264.75" customHeight="1">
      <c r="A25" s="15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6"/>
      <c r="P25" s="35"/>
      <c r="Q25" s="35"/>
      <c r="R25" s="35"/>
      <c r="S25" s="35"/>
      <c r="T25" s="35"/>
      <c r="U25" s="35"/>
      <c r="V25" s="94"/>
      <c r="W25" s="35"/>
      <c r="X25" s="35"/>
      <c r="Y25" s="35"/>
      <c r="Z25" s="35"/>
    </row>
    <row r="26" ht="15.0" customHeight="1">
      <c r="A26" s="138" t="s">
        <v>116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2"/>
      <c r="N26" s="139" t="s">
        <v>104</v>
      </c>
      <c r="O26" s="34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16.5" customHeight="1">
      <c r="A27" s="140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141">
        <v>45658.0</v>
      </c>
      <c r="O27" s="40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16.5" customHeight="1">
      <c r="A28" s="140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141">
        <v>45689.0</v>
      </c>
      <c r="O28" s="40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6.5" customHeight="1">
      <c r="A29" s="140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141">
        <v>45717.0</v>
      </c>
      <c r="O29" s="40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16.5" customHeight="1">
      <c r="A30" s="140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  <c r="N30" s="141">
        <v>45748.0</v>
      </c>
      <c r="O30" s="40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6.5" customHeight="1">
      <c r="A31" s="140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141">
        <v>45778.0</v>
      </c>
      <c r="O31" s="40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6.5" customHeight="1">
      <c r="A32" s="140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  <c r="N32" s="141">
        <v>45809.0</v>
      </c>
      <c r="O32" s="40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6.5" customHeight="1">
      <c r="A33" s="140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  <c r="N33" s="141">
        <v>45839.0</v>
      </c>
      <c r="O33" s="40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6.5" customHeight="1">
      <c r="A34" s="14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141">
        <v>45870.0</v>
      </c>
      <c r="O34" s="40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6.5" customHeight="1">
      <c r="A35" s="140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141">
        <v>45901.0</v>
      </c>
      <c r="O35" s="40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6.5" customHeight="1">
      <c r="A36" s="140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141">
        <v>45931.0</v>
      </c>
      <c r="O36" s="40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6.5" customHeight="1">
      <c r="A37" s="140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8"/>
      <c r="N37" s="141">
        <v>45962.0</v>
      </c>
      <c r="O37" s="40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6.5" customHeight="1">
      <c r="A38" s="140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141">
        <v>45992.0</v>
      </c>
      <c r="O38" s="40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9.5" customHeight="1">
      <c r="A39" s="138" t="s">
        <v>124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2"/>
      <c r="N39" s="139" t="s">
        <v>104</v>
      </c>
      <c r="O39" s="34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12.75" customHeight="1">
      <c r="A40" s="140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8"/>
      <c r="N40" s="144"/>
      <c r="O40" s="40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2.75" customHeight="1">
      <c r="A41" s="146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6"/>
      <c r="N41" s="147"/>
      <c r="O41" s="51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6.0" customHeight="1">
      <c r="A42" s="148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149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12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12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75" t="s">
        <v>110</v>
      </c>
      <c r="R44" s="35"/>
      <c r="S44" s="35"/>
      <c r="T44" s="35"/>
      <c r="U44" s="35"/>
      <c r="V44" s="35"/>
      <c r="W44" s="35"/>
      <c r="X44" s="35"/>
      <c r="Y44" s="35"/>
      <c r="Z44" s="35"/>
    </row>
    <row r="45" ht="12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75" t="s">
        <v>111</v>
      </c>
      <c r="R45" s="35"/>
      <c r="S45" s="35"/>
      <c r="T45" s="35"/>
      <c r="U45" s="35"/>
      <c r="V45" s="35"/>
      <c r="W45" s="35"/>
      <c r="X45" s="35"/>
      <c r="Y45" s="35"/>
      <c r="Z45" s="35"/>
    </row>
    <row r="46" ht="12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75" t="s">
        <v>112</v>
      </c>
      <c r="R46" s="35"/>
      <c r="S46" s="35"/>
      <c r="T46" s="35"/>
      <c r="U46" s="35"/>
      <c r="V46" s="35"/>
      <c r="W46" s="35"/>
      <c r="X46" s="35"/>
      <c r="Y46" s="35"/>
      <c r="Z46" s="35"/>
    </row>
    <row r="47" ht="12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75" t="s">
        <v>113</v>
      </c>
      <c r="R47" s="35"/>
      <c r="S47" s="35"/>
      <c r="T47" s="35"/>
      <c r="U47" s="35"/>
      <c r="V47" s="35"/>
      <c r="W47" s="35"/>
      <c r="X47" s="35"/>
      <c r="Y47" s="35"/>
      <c r="Z47" s="35"/>
    </row>
    <row r="48" ht="12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75" t="s">
        <v>114</v>
      </c>
      <c r="R48" s="35"/>
      <c r="S48" s="35"/>
      <c r="T48" s="35"/>
      <c r="U48" s="35"/>
      <c r="V48" s="35"/>
      <c r="W48" s="35"/>
      <c r="X48" s="35"/>
      <c r="Y48" s="35"/>
      <c r="Z48" s="35"/>
    </row>
    <row r="49" ht="12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75" t="s">
        <v>115</v>
      </c>
      <c r="R49" s="35"/>
      <c r="S49" s="35"/>
      <c r="T49" s="35"/>
      <c r="U49" s="35"/>
      <c r="V49" s="35"/>
      <c r="W49" s="35"/>
      <c r="X49" s="35"/>
      <c r="Y49" s="35"/>
      <c r="Z49" s="35"/>
    </row>
    <row r="50" ht="12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75" t="s">
        <v>117</v>
      </c>
      <c r="R50" s="35"/>
      <c r="S50" s="35"/>
      <c r="T50" s="35"/>
      <c r="U50" s="35"/>
      <c r="V50" s="35"/>
      <c r="W50" s="35"/>
      <c r="X50" s="35"/>
      <c r="Y50" s="35"/>
      <c r="Z50" s="35"/>
    </row>
    <row r="51" ht="12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75" t="s">
        <v>118</v>
      </c>
      <c r="R51" s="35"/>
      <c r="S51" s="35"/>
      <c r="T51" s="35"/>
      <c r="U51" s="35"/>
      <c r="V51" s="35"/>
      <c r="W51" s="35"/>
      <c r="X51" s="35"/>
      <c r="Y51" s="35"/>
      <c r="Z51" s="35"/>
    </row>
    <row r="52" ht="12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75" t="s">
        <v>119</v>
      </c>
      <c r="R52" s="35"/>
      <c r="S52" s="35"/>
      <c r="T52" s="35"/>
      <c r="U52" s="35"/>
      <c r="V52" s="35"/>
      <c r="W52" s="35"/>
      <c r="X52" s="35"/>
      <c r="Y52" s="35"/>
      <c r="Z52" s="35"/>
    </row>
    <row r="53" ht="12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75" t="s">
        <v>120</v>
      </c>
      <c r="R53" s="35"/>
      <c r="S53" s="35"/>
      <c r="T53" s="35"/>
      <c r="U53" s="35"/>
      <c r="V53" s="35"/>
      <c r="W53" s="35"/>
      <c r="X53" s="35"/>
      <c r="Y53" s="35"/>
      <c r="Z53" s="35"/>
    </row>
    <row r="54" ht="12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75" t="s">
        <v>121</v>
      </c>
      <c r="R54" s="35"/>
      <c r="S54" s="35"/>
      <c r="T54" s="35"/>
      <c r="U54" s="35"/>
      <c r="V54" s="35"/>
      <c r="W54" s="35"/>
      <c r="X54" s="35"/>
      <c r="Y54" s="35"/>
      <c r="Z54" s="35"/>
    </row>
    <row r="55" ht="12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75" t="s">
        <v>122</v>
      </c>
      <c r="R55" s="35"/>
      <c r="S55" s="35"/>
      <c r="T55" s="35"/>
      <c r="U55" s="35"/>
      <c r="V55" s="35"/>
      <c r="W55" s="35"/>
      <c r="X55" s="35"/>
      <c r="Y55" s="35"/>
      <c r="Z55" s="35"/>
    </row>
    <row r="56" ht="12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75" t="s">
        <v>73</v>
      </c>
      <c r="R56" s="35"/>
      <c r="S56" s="35"/>
      <c r="T56" s="35"/>
      <c r="U56" s="35"/>
      <c r="V56" s="35"/>
      <c r="W56" s="35"/>
      <c r="X56" s="35"/>
      <c r="Y56" s="35"/>
      <c r="Z56" s="35"/>
    </row>
    <row r="57" ht="12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2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152">
        <v>0.85</v>
      </c>
      <c r="R58" s="35"/>
      <c r="S58" s="35"/>
      <c r="T58" s="35"/>
      <c r="U58" s="35"/>
      <c r="V58" s="35"/>
      <c r="W58" s="35"/>
      <c r="X58" s="35"/>
      <c r="Y58" s="35"/>
      <c r="Z58" s="35"/>
    </row>
    <row r="59" ht="12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152">
        <v>0.9</v>
      </c>
      <c r="R59" s="35"/>
      <c r="S59" s="35"/>
      <c r="T59" s="35"/>
      <c r="U59" s="35"/>
      <c r="V59" s="35"/>
      <c r="W59" s="35"/>
      <c r="X59" s="35"/>
      <c r="Y59" s="35"/>
      <c r="Z59" s="35"/>
    </row>
    <row r="60" ht="12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2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2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2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2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2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2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2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2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2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2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2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2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2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2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2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2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2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2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2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2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2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2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2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2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2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2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2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2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2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2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2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2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2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2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2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2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2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2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2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2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2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2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2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2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2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2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2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2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2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2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2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2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2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2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2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2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2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2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2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2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2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2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2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2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2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2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2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2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2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2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2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2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2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2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2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2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2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2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2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2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2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2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2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2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2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2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2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2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2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2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2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2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2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2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2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2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2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2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2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2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2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2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2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2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2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2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2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2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2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2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2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2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2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2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2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2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2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2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2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2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2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2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2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2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2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2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2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2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2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2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2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2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2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2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2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2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2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2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2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2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2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2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2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2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2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2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2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2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2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2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2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2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2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2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2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2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2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2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2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2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2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2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2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2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2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2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2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2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2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2.7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2.7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2.75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2.75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2.7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2.7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2.75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2.75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2.75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2.7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2.75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2.75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2.75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2.7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2.75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2.75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2.75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2.7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2.75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2.75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2.75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2.75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2.75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2.7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2.7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2.75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2.75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2.7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2.75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2.75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2.75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2.75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2.75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2.75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2.7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2.7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2.75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2.75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2.75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2.75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2.75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2.75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2.75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2.75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2.75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2.75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2.75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2.75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2.75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2.75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2.75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2.75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2.75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2.75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2.75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2.75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2.75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2.75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2.75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2.75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2.75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2.75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2.75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2.75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2.75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2.75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2.75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2.75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2.75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2.75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2.75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2.75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2.75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2.75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2.75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2.75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2.75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2.75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2.75" customHeight="1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2.75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2.75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2.75" customHeight="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2.75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2.75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2.75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2.75" customHeight="1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2.75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2.75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2.75" customHeight="1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2.75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2.75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2.75" customHeight="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2.75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2.75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2.75" customHeight="1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2.75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2.75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2.75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2.75" customHeight="1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2.75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2.75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2.75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2.75" customHeight="1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2.75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2.75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2.75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2.75" customHeight="1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2.75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2.75" customHeight="1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2.75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2.75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2.75" customHeight="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2.75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2.75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2.75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2.75" customHeight="1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2.75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2.75" customHeight="1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2.75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2.75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2.75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2.75" customHeight="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2.75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2.75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2.75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2.75" customHeight="1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2.75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2.75" customHeight="1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2.75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2.75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2.75" customHeight="1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2.75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2.75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2.75" customHeight="1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2.75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2.75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2.75" customHeight="1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2.75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2.75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2.75" customHeight="1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2.75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2.75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2.75" customHeight="1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2.75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2.75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2.75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2.75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2.75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2.75" customHeight="1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2.75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2.75" customHeight="1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2.75" customHeight="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2.75" customHeight="1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2.75" customHeight="1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2.75" customHeight="1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2.75" customHeight="1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2.75" customHeight="1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2.75" customHeight="1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2.75" customHeight="1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2.75" customHeight="1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2.75" customHeight="1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2.75" customHeight="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2.75" customHeight="1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2.75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2.75" customHeight="1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2.75" customHeight="1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2.75" customHeight="1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2.75" customHeight="1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2.75" customHeight="1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2.75" customHeight="1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2.75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2.75" customHeight="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2.75" customHeight="1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2.75" customHeight="1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2.75" customHeight="1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2.75" customHeight="1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2.75" customHeight="1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2.75" customHeight="1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2.75" customHeight="1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2.75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2.75" customHeight="1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2.75" customHeight="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2.75" customHeight="1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2.75" customHeight="1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2.75" customHeight="1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2.75" customHeight="1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2.75" customHeight="1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2.75" customHeight="1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2.75" customHeight="1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2.75" customHeight="1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2.75" customHeight="1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2.75" customHeight="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2.75" customHeight="1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2.75" customHeight="1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2.75" customHeight="1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2.75" customHeight="1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2.75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2.75" customHeight="1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2.75" customHeight="1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2.75" customHeight="1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2.75" customHeight="1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2.75" customHeight="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2.75" customHeight="1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2.75" customHeight="1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2.75" customHeight="1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2.75" customHeight="1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2.75" customHeight="1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2.75" customHeight="1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2.75" customHeight="1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2.75" customHeight="1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2.75" customHeight="1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2.75" customHeight="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2.75" customHeight="1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2.75" customHeight="1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2.75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2.75" customHeight="1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2.75" customHeight="1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2.75" customHeight="1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2.75" customHeight="1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2.75" customHeight="1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2.75" customHeight="1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2.75" customHeight="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2.75" customHeight="1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2.75" customHeight="1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2.75" customHeight="1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2.75" customHeight="1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2.75" customHeight="1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2.75" customHeight="1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2.75" customHeight="1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2.75" customHeight="1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2.75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2.75" customHeight="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2.75" customHeight="1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2.75" customHeight="1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2.75" customHeight="1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2.75" customHeight="1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2.75" customHeight="1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2.75" customHeight="1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2.75" customHeight="1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2.75" customHeight="1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2.75" customHeight="1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2.75" customHeight="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2.75" customHeight="1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2.75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2.75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2.75" customHeight="1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2.75" customHeight="1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2.75" customHeight="1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2.75" customHeight="1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2.75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2.75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2.75" customHeight="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2.75" customHeight="1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2.75" customHeight="1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2.75" customHeight="1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2.75" customHeight="1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2.75" customHeight="1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2.75" customHeight="1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2.75" customHeight="1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2.75" customHeight="1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2.75" customHeight="1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2.75" customHeight="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2.75" customHeight="1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2.75" customHeight="1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2.75" customHeight="1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2.75" customHeight="1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2.75" customHeight="1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2.75" customHeight="1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2.75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2.75" customHeight="1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2.75" customHeight="1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2.75" customHeight="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2.75" customHeight="1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2.75" customHeight="1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2.75" customHeight="1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2.75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2.75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2.75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2.75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2.75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2.75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2.75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2.75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2.75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2.75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2.75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2.75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2.75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2.75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2.75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2.75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2.75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2.75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2.75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2.75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2.75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2.75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2.75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2.75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2.75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2.75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2.75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2.75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2.75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2.75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2.75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2.75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2.75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2.75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2.75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2.75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2.75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2.75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2.75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2.75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2.75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2.75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2.75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2.75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2.75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2.75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2.75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2.75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2.75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2.75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2.75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2.75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2.75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2.75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2.75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2.75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2.75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2.75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2.75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2.75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2.75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2.75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2.75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2.75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2.75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2.75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2.75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2.75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2.75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2.75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2.75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2.75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2.75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2.75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2.75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2.75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2.75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2.75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2.75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2.75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2.75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2.75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2.75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2.75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2.75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2.75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2.75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2.75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2.75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2.75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2.75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2.75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2.75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2.75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2.75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2.75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2.75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2.75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2.75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2.75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2.75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2.75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2.75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2.75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2.75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2.75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2.75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2.75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2.75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2.75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2.75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2.75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2.75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2.75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2.75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2.75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2.75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2.75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2.75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2.75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2.75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2.75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2.75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2.75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2.75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2.75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2.75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2.75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2.75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2.75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2.75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2.75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2.75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2.75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2.75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2.75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2.75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2.75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2.75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2.75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2.75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2.75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2.75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2.75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2.75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2.75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2.75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2.75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2.75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2.75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2.75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2.75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2.75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2.75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2.75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2.75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2.75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2.75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2.75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2.75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2.75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2.75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2.75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2.75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2.75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2.75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2.75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2.75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2.75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2.75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2.75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2.75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2.75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2.75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2.75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2.75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2.75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2.75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2.75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2.75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2.75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2.75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2.75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2.75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2.75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2.75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2.75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2.75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2.75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2.75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2.75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2.75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2.75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2.75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2.75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2.75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2.75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2.75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2.75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2.75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2.75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2.75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2.75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2.75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2.75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2.75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2.75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2.75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2.75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2.75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2.75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2.75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2.75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2.75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2.75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2.75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2.75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2.75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2.75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2.75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2.75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2.75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2.75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2.75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2.75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2.75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2.75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2.75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2.75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2.75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2.75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2.75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2.75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2.75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2.75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2.75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2.75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2.75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2.75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2.75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2.75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2.75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2.75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2.75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2.75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2.75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2.75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2.75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2.75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2.75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2.75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2.75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2.75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2.75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2.75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2.75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2.75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2.75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2.75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2.75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2.75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2.75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2.75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2.75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2.75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2.75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2.75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2.75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2.75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2.75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2.75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2.75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2.75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2.75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2.75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2.75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2.75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2.75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2.75" customHeight="1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ht="12.75" customHeight="1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ht="12.75" customHeight="1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ht="12.75" customHeight="1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ht="12.75" customHeight="1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ht="12.75" customHeight="1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ht="12.75" customHeight="1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ht="12.75" customHeight="1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ht="12.75" customHeight="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ht="12.75" customHeight="1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ht="12.75" customHeight="1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ht="12.75" customHeight="1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ht="12.75" customHeight="1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ht="12.75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ht="12.75" customHeight="1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ht="12.75" customHeight="1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ht="12.75" customHeight="1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ht="12.75" customHeight="1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ht="12.75" customHeight="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ht="12.75" customHeight="1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ht="12.75" customHeight="1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ht="12.75" customHeight="1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ht="12.75" customHeight="1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ht="12.75" customHeight="1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ht="12.75" customHeight="1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ht="12.75" customHeight="1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ht="12.75" customHeight="1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ht="12.75" customHeight="1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ht="12.75" customHeight="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ht="12.75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ht="12.75" customHeight="1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ht="12.75" customHeight="1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ht="12.75" customHeight="1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ht="12.75" customHeight="1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ht="12.75" customHeight="1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ht="12.75" customHeight="1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ht="12.75" customHeight="1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ht="12.75" customHeight="1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ht="12.75" customHeight="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ht="12.75" customHeight="1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ht="12.75" customHeight="1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ht="12.75" customHeight="1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ht="12.75" customHeight="1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ht="12.75" customHeight="1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ht="12.75" customHeight="1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ht="12.75" customHeight="1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ht="12.75" customHeight="1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ht="12.75" customHeight="1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ht="12.75" customHeight="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ht="12.75" customHeight="1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ht="12.75" customHeight="1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ht="12.75" customHeight="1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ht="12.75" customHeight="1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ht="12.75" customHeight="1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ht="12.75" customHeight="1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ht="12.75" customHeight="1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ht="12.75" customHeight="1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ht="12.75" customHeight="1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ht="12.75" customHeight="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ht="12.75" customHeight="1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ht="12.75" customHeight="1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ht="12.75" customHeight="1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ht="12.75" customHeight="1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ht="12.75" customHeight="1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ht="12.75" customHeight="1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ht="12.75" customHeight="1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ht="12.75" customHeight="1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ht="12.75" customHeight="1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ht="12.75" customHeight="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ht="12.75" customHeight="1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ht="12.75" customHeight="1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ht="12.75" customHeight="1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ht="12.75" customHeight="1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ht="12.75" customHeight="1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ht="12.75" customHeight="1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ht="12.75" customHeight="1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ht="12.75" customHeight="1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ht="12.75" customHeight="1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ht="12.75" customHeight="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ht="12.75" customHeight="1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ht="12.75" customHeight="1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ht="12.75" customHeight="1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ht="12.75" customHeight="1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ht="12.75" customHeight="1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ht="12.75" customHeight="1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ht="12.75" customHeight="1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ht="12.75" customHeight="1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ht="12.75" customHeight="1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ht="12.75" customHeight="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ht="12.75" customHeight="1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ht="12.75" customHeight="1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ht="12.75" customHeight="1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ht="12.75" customHeight="1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ht="12.75" customHeight="1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ht="12.75" customHeight="1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ht="12.75" customHeight="1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ht="12.75" customHeight="1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ht="12.75" customHeight="1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ht="12.75" customHeight="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ht="12.75" customHeight="1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ht="12.75" customHeight="1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ht="12.75" customHeight="1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ht="12.75" customHeight="1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ht="12.75" customHeight="1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ht="12.75" customHeight="1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ht="12.75" customHeight="1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ht="12.75" customHeight="1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ht="12.75" customHeight="1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ht="12.75" customHeight="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ht="12.75" customHeight="1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ht="12.75" customHeight="1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ht="12.75" customHeight="1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ht="12.75" customHeight="1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ht="12.75" customHeight="1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ht="12.75" customHeight="1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ht="12.75" customHeight="1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ht="12.75" customHeight="1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ht="12.75" customHeight="1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ht="12.75" customHeight="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ht="12.75" customHeight="1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ht="12.75" customHeight="1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ht="12.75" customHeight="1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ht="12.75" customHeight="1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ht="12.75" customHeight="1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ht="12.75" customHeight="1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ht="12.75" customHeight="1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ht="12.75" customHeight="1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ht="12.75" customHeight="1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ht="12.75" customHeight="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ht="12.75" customHeight="1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ht="12.75" customHeight="1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ht="12.75" customHeight="1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ht="12.75" customHeight="1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ht="12.75" customHeight="1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ht="12.75" customHeight="1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ht="12.75" customHeight="1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ht="12.75" customHeight="1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ht="12.75" customHeight="1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ht="12.75" customHeight="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ht="12.75" customHeight="1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ht="12.75" customHeight="1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ht="12.75" customHeight="1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ht="12.75" customHeight="1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ht="12.75" customHeight="1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ht="12.75" customHeight="1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ht="12.75" customHeight="1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ht="12.75" customHeight="1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ht="12.75" customHeight="1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ht="12.75" customHeight="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ht="12.75" customHeight="1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ht="12.75" customHeight="1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ht="12.75" customHeight="1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ht="12.75" customHeight="1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ht="12.75" customHeight="1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ht="12.75" customHeight="1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ht="12.75" customHeight="1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ht="12.75" customHeight="1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ht="12.75" customHeight="1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ht="12.75" customHeight="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ht="12.75" customHeight="1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ht="12.75" customHeight="1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ht="12.75" customHeight="1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ht="12.75" customHeight="1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ht="12.75" customHeight="1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ht="12.75" customHeight="1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ht="12.75" customHeight="1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ht="12.75" customHeight="1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ht="12.75" customHeight="1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ht="12.75" customHeight="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ht="12.75" customHeight="1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ht="12.75" customHeight="1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ht="12.75" customHeight="1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ht="12.75" customHeight="1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ht="12.75" customHeight="1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ht="12.75" customHeight="1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ht="12.75" customHeight="1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ht="12.75" customHeight="1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ht="12.75" customHeight="1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ht="12.75" customHeight="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ht="12.75" customHeight="1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ht="12.75" customHeight="1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ht="12.75" customHeight="1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ht="12.75" customHeight="1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ht="12.75" customHeight="1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ht="12.75" customHeight="1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ht="12.75" customHeight="1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ht="12.75" customHeight="1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ht="12.75" customHeight="1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ht="12.75" customHeight="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ht="12.75" customHeight="1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ht="12.75" customHeight="1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ht="12.75" customHeight="1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ht="12.75" customHeight="1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ht="12.75" customHeight="1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ht="12.75" customHeight="1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ht="12.75" customHeight="1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ht="12.75" customHeight="1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ht="12.75" customHeight="1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ht="12.75" customHeight="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ht="12.75" customHeight="1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ht="12.75" customHeight="1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ht="12.75" customHeight="1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ht="12.75" customHeight="1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ht="12.75" customHeight="1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ht="12.75" customHeight="1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ht="12.75" customHeight="1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ht="12.75" customHeight="1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ht="12.75" customHeight="1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ht="12.75" customHeight="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ht="12.75" customHeight="1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ht="12.75" customHeight="1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ht="12.75" customHeight="1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ht="12.75" customHeight="1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ht="12.75" customHeight="1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ht="12.75" customHeight="1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ht="12.75" customHeight="1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ht="12.75" customHeight="1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ht="12.75" customHeight="1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70">
    <mergeCell ref="A28:M28"/>
    <mergeCell ref="N28:O28"/>
    <mergeCell ref="A29:M29"/>
    <mergeCell ref="N29:O29"/>
    <mergeCell ref="A30:M30"/>
    <mergeCell ref="N30:O30"/>
    <mergeCell ref="N31:O31"/>
    <mergeCell ref="A31:M31"/>
    <mergeCell ref="A32:M32"/>
    <mergeCell ref="N32:O32"/>
    <mergeCell ref="A33:M33"/>
    <mergeCell ref="N33:O33"/>
    <mergeCell ref="A34:M34"/>
    <mergeCell ref="N34:O34"/>
    <mergeCell ref="A38:M38"/>
    <mergeCell ref="A39:M39"/>
    <mergeCell ref="N39:O39"/>
    <mergeCell ref="A40:M40"/>
    <mergeCell ref="N40:O40"/>
    <mergeCell ref="A41:M41"/>
    <mergeCell ref="N41:O41"/>
    <mergeCell ref="A42:O42"/>
    <mergeCell ref="A35:M35"/>
    <mergeCell ref="N35:O35"/>
    <mergeCell ref="A36:M36"/>
    <mergeCell ref="N36:O36"/>
    <mergeCell ref="A37:M37"/>
    <mergeCell ref="N37:O37"/>
    <mergeCell ref="N38:O38"/>
    <mergeCell ref="A1:E1"/>
    <mergeCell ref="F1:O1"/>
    <mergeCell ref="A2:E2"/>
    <mergeCell ref="F2:O2"/>
    <mergeCell ref="A3:E3"/>
    <mergeCell ref="F3:O3"/>
    <mergeCell ref="G4:O4"/>
    <mergeCell ref="L5:O5"/>
    <mergeCell ref="E5:E8"/>
    <mergeCell ref="A9:D9"/>
    <mergeCell ref="F9:G9"/>
    <mergeCell ref="A4:E4"/>
    <mergeCell ref="F5:G8"/>
    <mergeCell ref="H5:H8"/>
    <mergeCell ref="I5:I8"/>
    <mergeCell ref="J5:K8"/>
    <mergeCell ref="L8:M8"/>
    <mergeCell ref="N8:O8"/>
    <mergeCell ref="J9:O9"/>
    <mergeCell ref="A10:O10"/>
    <mergeCell ref="A11:O11"/>
    <mergeCell ref="A12:O12"/>
    <mergeCell ref="A13:O13"/>
    <mergeCell ref="A14:B14"/>
    <mergeCell ref="A15:B15"/>
    <mergeCell ref="D23:G23"/>
    <mergeCell ref="H23:K23"/>
    <mergeCell ref="A16:B16"/>
    <mergeCell ref="A17:B17"/>
    <mergeCell ref="A18:A21"/>
    <mergeCell ref="A22:C23"/>
    <mergeCell ref="D22:G22"/>
    <mergeCell ref="H22:K22"/>
    <mergeCell ref="L22:O22"/>
    <mergeCell ref="L23:O23"/>
    <mergeCell ref="A24:O24"/>
    <mergeCell ref="A25:O25"/>
    <mergeCell ref="A26:M26"/>
    <mergeCell ref="N26:O26"/>
    <mergeCell ref="A27:M27"/>
    <mergeCell ref="N27:O27"/>
  </mergeCells>
  <dataValidations>
    <dataValidation type="list" allowBlank="1" showErrorMessage="1" sqref="J9">
      <formula1>$Q$44:$Q$56</formula1>
    </dataValidation>
  </dataValidations>
  <printOptions/>
  <pageMargins bottom="0.4724409448818898" footer="0.0" header="0.0" left="0.3937007874015748" right="0.4724409448818898" top="1.1023622047244095"/>
  <pageSetup scale="73" orientation="portrait"/>
  <headerFooter>
    <oddHeader>&amp;CAGUAS DEL HUILA S.A. E.S.P. NIT.  800.100.553-2 FORMATO: MATRIZ DE REGISTRO Y MEDICIÓN DE INDICADORES VERSION 8.0</oddHeader>
    <oddFooter>&amp;RDiseñado por: Wilson Andrade González Pag.&amp;P|&amp;P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0" t="s">
        <v>48</v>
      </c>
      <c r="B1" s="31"/>
      <c r="C1" s="31"/>
      <c r="D1" s="31"/>
      <c r="E1" s="32"/>
      <c r="F1" s="33" t="s">
        <v>126</v>
      </c>
      <c r="G1" s="31"/>
      <c r="H1" s="31"/>
      <c r="I1" s="31"/>
      <c r="J1" s="31"/>
      <c r="K1" s="31"/>
      <c r="L1" s="31"/>
      <c r="M1" s="31"/>
      <c r="N1" s="31"/>
      <c r="O1" s="34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ht="15.75" customHeight="1">
      <c r="A2" s="36" t="s">
        <v>2</v>
      </c>
      <c r="B2" s="37"/>
      <c r="C2" s="37"/>
      <c r="D2" s="37"/>
      <c r="E2" s="38"/>
      <c r="F2" s="153" t="str">
        <f>'SET-G. Servicio al Ciudadano'!B7</f>
        <v>Porcentaje de satisfacción de los ciudadanos con los canales de comunicación  al servicio del ciudadano</v>
      </c>
      <c r="G2" s="154"/>
      <c r="H2" s="154"/>
      <c r="I2" s="154"/>
      <c r="J2" s="154"/>
      <c r="K2" s="154"/>
      <c r="L2" s="154"/>
      <c r="M2" s="154"/>
      <c r="N2" s="154"/>
      <c r="O2" s="15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ht="15.75" customHeight="1">
      <c r="A3" s="36" t="s">
        <v>53</v>
      </c>
      <c r="B3" s="37"/>
      <c r="C3" s="37"/>
      <c r="D3" s="37"/>
      <c r="E3" s="38"/>
      <c r="F3" s="41" t="str">
        <f>'SET-G. Servicio al Ciudadano'!F7</f>
        <v>Efectividad</v>
      </c>
      <c r="G3" s="37"/>
      <c r="H3" s="37"/>
      <c r="I3" s="37"/>
      <c r="J3" s="37"/>
      <c r="K3" s="37"/>
      <c r="L3" s="37"/>
      <c r="M3" s="37"/>
      <c r="N3" s="37"/>
      <c r="O3" s="40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ht="17.25" customHeight="1">
      <c r="A4" s="43" t="s">
        <v>55</v>
      </c>
      <c r="B4" s="45"/>
      <c r="C4" s="45"/>
      <c r="D4" s="45"/>
      <c r="E4" s="46"/>
      <c r="F4" s="48" t="s">
        <v>59</v>
      </c>
      <c r="G4" s="50" t="str">
        <f>'SET-G. Servicio al Ciudadano'!A7</f>
        <v>IN04</v>
      </c>
      <c r="H4" s="45"/>
      <c r="I4" s="45"/>
      <c r="J4" s="45"/>
      <c r="K4" s="45"/>
      <c r="L4" s="45"/>
      <c r="M4" s="45"/>
      <c r="N4" s="45"/>
      <c r="O4" s="51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12.75" customHeight="1">
      <c r="A5" s="52" t="s">
        <v>60</v>
      </c>
      <c r="B5" s="53"/>
      <c r="C5" s="53"/>
      <c r="D5" s="54"/>
      <c r="E5" s="55" t="s">
        <v>61</v>
      </c>
      <c r="F5" s="56" t="s">
        <v>62</v>
      </c>
      <c r="G5" s="54"/>
      <c r="H5" s="55" t="s">
        <v>63</v>
      </c>
      <c r="I5" s="55" t="s">
        <v>64</v>
      </c>
      <c r="J5" s="56" t="s">
        <v>65</v>
      </c>
      <c r="K5" s="54"/>
      <c r="L5" s="58" t="s">
        <v>66</v>
      </c>
      <c r="M5" s="31"/>
      <c r="N5" s="31"/>
      <c r="O5" s="34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46.5" customHeight="1">
      <c r="A6" s="69"/>
      <c r="B6" s="70"/>
      <c r="C6" s="70"/>
      <c r="D6" s="71"/>
      <c r="E6" s="72"/>
      <c r="F6" s="73"/>
      <c r="G6" s="71"/>
      <c r="H6" s="72"/>
      <c r="I6" s="72"/>
      <c r="J6" s="73"/>
      <c r="K6" s="71"/>
      <c r="L6" s="74" t="s">
        <v>67</v>
      </c>
      <c r="M6" s="38"/>
      <c r="N6" s="74" t="s">
        <v>68</v>
      </c>
      <c r="O6" s="40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ht="65.25" customHeight="1">
      <c r="A7" s="76" t="str">
        <f>'SET-G. Servicio al Ciudadano'!C7</f>
        <v>Medir el nivel de  satisfacción de los ciudadanos según Encuesta de Satisfacion; respecto a los canales de comunicación dispuestos por Aguas del Huila para la atencion de  PQRDF</v>
      </c>
      <c r="B7" s="45"/>
      <c r="C7" s="45"/>
      <c r="D7" s="46"/>
      <c r="E7" s="77" t="s">
        <v>70</v>
      </c>
      <c r="F7" s="78" t="str">
        <f>'SET-G. Servicio al Ciudadano'!D7</f>
        <v>*Total de canales de comunicación  mas utilizados  y con mejor calificacion por los usuarios/ Total de canales de comunicacion a disposicion de los ciudadanos</v>
      </c>
      <c r="G7" s="46"/>
      <c r="H7" s="79">
        <f>$O14</f>
        <v>0.95</v>
      </c>
      <c r="I7" s="81" t="str">
        <f>'SET-G. Servicio al Ciudadano'!E7</f>
        <v>Semestral</v>
      </c>
      <c r="J7" s="83" t="s">
        <v>73</v>
      </c>
      <c r="K7" s="45"/>
      <c r="L7" s="45"/>
      <c r="M7" s="45"/>
      <c r="N7" s="45"/>
      <c r="O7" s="51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ht="13.5" customHeight="1">
      <c r="A8" s="84" t="s">
        <v>74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6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ht="21.75" customHeight="1">
      <c r="A9" s="87" t="s">
        <v>127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90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ht="15.0" customHeight="1">
      <c r="A10" s="91" t="s">
        <v>78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3"/>
      <c r="P10" s="35"/>
      <c r="Q10" s="35"/>
      <c r="R10" s="35"/>
      <c r="S10" s="35"/>
      <c r="T10" s="35"/>
      <c r="U10" s="35"/>
      <c r="V10" s="94"/>
      <c r="W10" s="95"/>
      <c r="X10" s="95"/>
      <c r="Y10" s="35"/>
      <c r="Z10" s="35"/>
    </row>
    <row r="11" ht="16.5" customHeight="1">
      <c r="A11" s="96" t="s">
        <v>80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4"/>
      <c r="P11" s="35"/>
      <c r="Q11" s="35"/>
      <c r="R11" s="35"/>
      <c r="S11" s="35"/>
      <c r="T11" s="35"/>
      <c r="U11" s="35"/>
      <c r="V11" s="94"/>
      <c r="W11" s="98"/>
      <c r="X11" s="98"/>
      <c r="Y11" s="35"/>
      <c r="Z11" s="35"/>
    </row>
    <row r="12" ht="16.5" customHeight="1">
      <c r="A12" s="99" t="s">
        <v>82</v>
      </c>
      <c r="B12" s="38"/>
      <c r="C12" s="100" t="s">
        <v>15</v>
      </c>
      <c r="D12" s="100" t="s">
        <v>16</v>
      </c>
      <c r="E12" s="100" t="s">
        <v>17</v>
      </c>
      <c r="F12" s="100" t="s">
        <v>18</v>
      </c>
      <c r="G12" s="100" t="s">
        <v>19</v>
      </c>
      <c r="H12" s="100" t="s">
        <v>20</v>
      </c>
      <c r="I12" s="100" t="s">
        <v>21</v>
      </c>
      <c r="J12" s="100" t="s">
        <v>22</v>
      </c>
      <c r="K12" s="100" t="s">
        <v>23</v>
      </c>
      <c r="L12" s="100" t="s">
        <v>24</v>
      </c>
      <c r="M12" s="100" t="s">
        <v>25</v>
      </c>
      <c r="N12" s="100" t="s">
        <v>26</v>
      </c>
      <c r="O12" s="101" t="s">
        <v>84</v>
      </c>
      <c r="P12" s="35"/>
      <c r="Q12" s="35"/>
      <c r="R12" s="35"/>
      <c r="S12" s="35"/>
      <c r="T12" s="35"/>
      <c r="U12" s="35"/>
      <c r="V12" s="94"/>
      <c r="W12" s="98"/>
      <c r="X12" s="98"/>
      <c r="Y12" s="35"/>
      <c r="Z12" s="35"/>
    </row>
    <row r="13" ht="16.5" customHeight="1">
      <c r="A13" s="102" t="s">
        <v>8</v>
      </c>
      <c r="B13" s="38"/>
      <c r="C13" s="110">
        <v>0.9</v>
      </c>
      <c r="D13" s="110">
        <f t="shared" ref="D13:N13" si="1">$O$13</f>
        <v>0.9</v>
      </c>
      <c r="E13" s="110">
        <f t="shared" si="1"/>
        <v>0.9</v>
      </c>
      <c r="F13" s="110">
        <f t="shared" si="1"/>
        <v>0.9</v>
      </c>
      <c r="G13" s="110">
        <f t="shared" si="1"/>
        <v>0.9</v>
      </c>
      <c r="H13" s="110">
        <f t="shared" si="1"/>
        <v>0.9</v>
      </c>
      <c r="I13" s="110">
        <f t="shared" si="1"/>
        <v>0.9</v>
      </c>
      <c r="J13" s="110">
        <f t="shared" si="1"/>
        <v>0.9</v>
      </c>
      <c r="K13" s="110">
        <f t="shared" si="1"/>
        <v>0.9</v>
      </c>
      <c r="L13" s="110">
        <f t="shared" si="1"/>
        <v>0.9</v>
      </c>
      <c r="M13" s="110">
        <f t="shared" si="1"/>
        <v>0.9</v>
      </c>
      <c r="N13" s="110">
        <f t="shared" si="1"/>
        <v>0.9</v>
      </c>
      <c r="O13" s="156">
        <f>'SET-G. Servicio al Ciudadano'!J4</f>
        <v>0.9</v>
      </c>
      <c r="P13" s="35"/>
      <c r="Q13" s="35"/>
      <c r="R13" s="35"/>
      <c r="S13" s="35"/>
      <c r="T13" s="35"/>
      <c r="U13" s="35"/>
      <c r="V13" s="94"/>
      <c r="W13" s="98"/>
      <c r="X13" s="98"/>
      <c r="Y13" s="35"/>
      <c r="Z13" s="35"/>
    </row>
    <row r="14" ht="17.25" customHeight="1">
      <c r="A14" s="102" t="s">
        <v>87</v>
      </c>
      <c r="B14" s="38"/>
      <c r="C14" s="110">
        <f t="shared" ref="C14:N14" si="2">$O$14</f>
        <v>0.95</v>
      </c>
      <c r="D14" s="110">
        <f t="shared" si="2"/>
        <v>0.95</v>
      </c>
      <c r="E14" s="110">
        <f t="shared" si="2"/>
        <v>0.95</v>
      </c>
      <c r="F14" s="110">
        <f t="shared" si="2"/>
        <v>0.95</v>
      </c>
      <c r="G14" s="110">
        <f t="shared" si="2"/>
        <v>0.95</v>
      </c>
      <c r="H14" s="110">
        <f t="shared" si="2"/>
        <v>0.95</v>
      </c>
      <c r="I14" s="110">
        <f t="shared" si="2"/>
        <v>0.95</v>
      </c>
      <c r="J14" s="110">
        <f t="shared" si="2"/>
        <v>0.95</v>
      </c>
      <c r="K14" s="110">
        <f t="shared" si="2"/>
        <v>0.95</v>
      </c>
      <c r="L14" s="110">
        <f t="shared" si="2"/>
        <v>0.95</v>
      </c>
      <c r="M14" s="110">
        <f t="shared" si="2"/>
        <v>0.95</v>
      </c>
      <c r="N14" s="110">
        <f t="shared" si="2"/>
        <v>0.95</v>
      </c>
      <c r="O14" s="156">
        <f>'SET-G. Servicio al Ciudadano'!K4</f>
        <v>0.95</v>
      </c>
      <c r="P14" s="35"/>
      <c r="Q14" s="35"/>
      <c r="R14" s="35"/>
      <c r="S14" s="35"/>
      <c r="T14" s="35"/>
      <c r="U14" s="35"/>
      <c r="V14" s="94"/>
      <c r="W14" s="98"/>
      <c r="X14" s="98"/>
      <c r="Y14" s="35"/>
      <c r="Z14" s="35"/>
    </row>
    <row r="15" ht="17.25" customHeight="1">
      <c r="A15" s="105" t="s">
        <v>90</v>
      </c>
      <c r="B15" s="38"/>
      <c r="C15" s="157" t="str">
        <f t="shared" ref="C15:O15" si="3">IF((C17),C16/C17,"-")</f>
        <v>-</v>
      </c>
      <c r="D15" s="157" t="str">
        <f t="shared" si="3"/>
        <v>-</v>
      </c>
      <c r="E15" s="157" t="str">
        <f t="shared" si="3"/>
        <v>-</v>
      </c>
      <c r="F15" s="157" t="str">
        <f t="shared" si="3"/>
        <v>-</v>
      </c>
      <c r="G15" s="157" t="str">
        <f t="shared" si="3"/>
        <v>-</v>
      </c>
      <c r="H15" s="157" t="str">
        <f t="shared" si="3"/>
        <v>-</v>
      </c>
      <c r="I15" s="157" t="str">
        <f t="shared" si="3"/>
        <v>-</v>
      </c>
      <c r="J15" s="157" t="str">
        <f t="shared" si="3"/>
        <v>-</v>
      </c>
      <c r="K15" s="157" t="str">
        <f t="shared" si="3"/>
        <v>-</v>
      </c>
      <c r="L15" s="157" t="str">
        <f t="shared" si="3"/>
        <v>-</v>
      </c>
      <c r="M15" s="157" t="str">
        <f t="shared" si="3"/>
        <v>-</v>
      </c>
      <c r="N15" s="157" t="str">
        <f t="shared" si="3"/>
        <v>-</v>
      </c>
      <c r="O15" s="158" t="str">
        <f t="shared" si="3"/>
        <v>-</v>
      </c>
      <c r="P15" s="35"/>
      <c r="Q15" s="35"/>
      <c r="R15" s="35"/>
      <c r="S15" s="35"/>
      <c r="T15" s="35"/>
      <c r="U15" s="35"/>
      <c r="V15" s="94"/>
      <c r="W15" s="98"/>
      <c r="X15" s="98"/>
      <c r="Y15" s="35"/>
      <c r="Z15" s="35"/>
    </row>
    <row r="16" ht="23.25" customHeight="1">
      <c r="A16" s="108" t="s">
        <v>91</v>
      </c>
      <c r="B16" s="109" t="s">
        <v>128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4">
        <f t="shared" ref="O16:O17" si="4">SUM(C16:N16)</f>
        <v>0</v>
      </c>
      <c r="P16" s="35"/>
      <c r="Q16" s="35"/>
      <c r="R16" s="35"/>
      <c r="S16" s="35"/>
      <c r="T16" s="35"/>
      <c r="U16" s="35"/>
      <c r="V16" s="94"/>
      <c r="W16" s="98"/>
      <c r="X16" s="98"/>
      <c r="Y16" s="35"/>
      <c r="Z16" s="35"/>
    </row>
    <row r="17" ht="27.0" customHeight="1">
      <c r="A17" s="112"/>
      <c r="B17" s="109" t="s">
        <v>129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4">
        <f t="shared" si="4"/>
        <v>0</v>
      </c>
      <c r="P17" s="35"/>
      <c r="Q17" s="35"/>
      <c r="R17" s="35"/>
      <c r="S17" s="35"/>
      <c r="T17" s="35"/>
      <c r="U17" s="35"/>
      <c r="V17" s="94"/>
      <c r="W17" s="98"/>
      <c r="X17" s="98"/>
      <c r="Y17" s="35"/>
      <c r="Z17" s="35"/>
    </row>
    <row r="18" ht="17.25" customHeight="1">
      <c r="A18" s="112"/>
      <c r="B18" s="109" t="s">
        <v>130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4"/>
      <c r="P18" s="35"/>
      <c r="Q18" s="35"/>
      <c r="R18" s="35"/>
      <c r="S18" s="35"/>
      <c r="T18" s="35"/>
      <c r="U18" s="35"/>
      <c r="V18" s="94"/>
      <c r="W18" s="98"/>
      <c r="X18" s="98"/>
      <c r="Y18" s="35"/>
      <c r="Z18" s="35"/>
    </row>
    <row r="19" ht="18.0" customHeight="1">
      <c r="A19" s="118"/>
      <c r="B19" s="159" t="s">
        <v>96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1"/>
      <c r="P19" s="35"/>
      <c r="Q19" s="35"/>
      <c r="R19" s="35"/>
      <c r="S19" s="35"/>
      <c r="T19" s="35"/>
      <c r="U19" s="35"/>
      <c r="V19" s="94"/>
      <c r="W19" s="98"/>
      <c r="X19" s="98"/>
      <c r="Y19" s="35"/>
      <c r="Z19" s="35"/>
    </row>
    <row r="20" ht="14.25" customHeight="1">
      <c r="A20" s="122" t="s">
        <v>98</v>
      </c>
      <c r="B20" s="53"/>
      <c r="C20" s="54"/>
      <c r="D20" s="145" t="str">
        <f>'SET-G. Servicio al Ciudadano'!$G4</f>
        <v>Entre 71% y 100%</v>
      </c>
      <c r="E20" s="125"/>
      <c r="F20" s="125"/>
      <c r="G20" s="126"/>
      <c r="H20" s="145" t="str">
        <f>'SET-G. Servicio al Ciudadano'!$H4</f>
        <v>Entre 60% y 70%</v>
      </c>
      <c r="I20" s="125"/>
      <c r="J20" s="125"/>
      <c r="K20" s="126"/>
      <c r="L20" s="145" t="str">
        <f>'SET-G. Servicio al Ciudadano'!$I4</f>
        <v>Menor al 59%</v>
      </c>
      <c r="M20" s="125"/>
      <c r="N20" s="125"/>
      <c r="O20" s="126"/>
      <c r="P20" s="35"/>
      <c r="Q20" s="35"/>
      <c r="R20" s="35"/>
      <c r="S20" s="35"/>
      <c r="T20" s="35"/>
      <c r="U20" s="35"/>
      <c r="V20" s="94"/>
      <c r="W20" s="98"/>
      <c r="X20" s="98"/>
      <c r="Y20" s="35"/>
      <c r="Z20" s="35"/>
    </row>
    <row r="21" ht="33.0" customHeight="1">
      <c r="A21" s="127"/>
      <c r="B21" s="88"/>
      <c r="C21" s="128"/>
      <c r="D21" s="129" t="s">
        <v>11</v>
      </c>
      <c r="E21" s="130"/>
      <c r="F21" s="130"/>
      <c r="G21" s="131"/>
      <c r="H21" s="132" t="s">
        <v>12</v>
      </c>
      <c r="I21" s="130"/>
      <c r="J21" s="130"/>
      <c r="K21" s="131"/>
      <c r="L21" s="133" t="s">
        <v>13</v>
      </c>
      <c r="M21" s="130"/>
      <c r="N21" s="130"/>
      <c r="O21" s="134"/>
      <c r="P21" s="35"/>
      <c r="Q21" s="35"/>
      <c r="R21" s="35"/>
      <c r="S21" s="35"/>
      <c r="T21" s="35"/>
      <c r="U21" s="35"/>
      <c r="V21" s="94"/>
      <c r="W21" s="98"/>
      <c r="X21" s="98"/>
      <c r="Y21" s="35"/>
      <c r="Z21" s="35"/>
    </row>
    <row r="22" ht="15.75" customHeight="1">
      <c r="A22" s="135" t="s">
        <v>101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4"/>
      <c r="P22" s="35"/>
      <c r="Q22" s="35"/>
      <c r="R22" s="35"/>
      <c r="S22" s="35"/>
      <c r="T22" s="35"/>
      <c r="U22" s="35"/>
      <c r="V22" s="94"/>
      <c r="W22" s="98"/>
      <c r="X22" s="98"/>
      <c r="Y22" s="35"/>
      <c r="Z22" s="35"/>
    </row>
    <row r="23" ht="264.75" customHeight="1">
      <c r="A23" s="150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6"/>
      <c r="P23" s="35"/>
      <c r="Q23" s="35"/>
      <c r="R23" s="35"/>
      <c r="S23" s="35"/>
      <c r="T23" s="35"/>
      <c r="U23" s="35"/>
      <c r="V23" s="94"/>
      <c r="W23" s="35"/>
      <c r="X23" s="35"/>
      <c r="Y23" s="35"/>
      <c r="Z23" s="35"/>
    </row>
    <row r="24" ht="15.0" customHeight="1">
      <c r="A24" s="138" t="s">
        <v>131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2"/>
      <c r="N24" s="139" t="s">
        <v>104</v>
      </c>
      <c r="O24" s="34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ht="18.0" customHeight="1">
      <c r="A25" s="140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8"/>
      <c r="N25" s="141">
        <v>45658.0</v>
      </c>
      <c r="O25" s="40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ht="18.0" customHeight="1">
      <c r="A26" s="140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8"/>
      <c r="N26" s="141">
        <v>45689.0</v>
      </c>
      <c r="O26" s="40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18.0" customHeight="1">
      <c r="A27" s="140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141">
        <v>45717.0</v>
      </c>
      <c r="O27" s="40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18.0" customHeight="1">
      <c r="A28" s="140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141">
        <v>45748.0</v>
      </c>
      <c r="O28" s="40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8.0" customHeight="1">
      <c r="A29" s="140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141">
        <v>45778.0</v>
      </c>
      <c r="O29" s="40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18.0" customHeight="1">
      <c r="A30" s="140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  <c r="N30" s="141">
        <v>45809.0</v>
      </c>
      <c r="O30" s="40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8.0" customHeight="1">
      <c r="A31" s="140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141">
        <v>45839.0</v>
      </c>
      <c r="O31" s="40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8.0" customHeight="1">
      <c r="A32" s="140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  <c r="N32" s="141">
        <v>45870.0</v>
      </c>
      <c r="O32" s="40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8.0" customHeight="1">
      <c r="A33" s="140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  <c r="N33" s="141">
        <v>45901.0</v>
      </c>
      <c r="O33" s="40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8.0" customHeight="1">
      <c r="A34" s="14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141">
        <v>45931.0</v>
      </c>
      <c r="O34" s="40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8.0" customHeight="1">
      <c r="A35" s="140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141">
        <v>45962.0</v>
      </c>
      <c r="O35" s="40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8.0" customHeight="1">
      <c r="A36" s="140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141">
        <v>45992.0</v>
      </c>
      <c r="O36" s="40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9.5" customHeight="1">
      <c r="A37" s="138" t="s">
        <v>132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  <c r="N37" s="139" t="s">
        <v>104</v>
      </c>
      <c r="O37" s="34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26.25" customHeight="1">
      <c r="A38" s="140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144"/>
      <c r="O38" s="40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2.75" customHeight="1">
      <c r="A39" s="146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6"/>
      <c r="N39" s="147"/>
      <c r="O39" s="51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6.0" customHeight="1">
      <c r="A40" s="148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149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2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12.7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75" t="s">
        <v>110</v>
      </c>
      <c r="R42" s="35"/>
      <c r="S42" s="35"/>
      <c r="T42" s="35"/>
      <c r="U42" s="35"/>
      <c r="V42" s="35"/>
      <c r="W42" s="35"/>
      <c r="X42" s="35"/>
      <c r="Y42" s="35"/>
      <c r="Z42" s="35"/>
    </row>
    <row r="43" ht="12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75" t="s">
        <v>111</v>
      </c>
      <c r="R43" s="35"/>
      <c r="S43" s="35"/>
      <c r="T43" s="35"/>
      <c r="U43" s="35"/>
      <c r="V43" s="35"/>
      <c r="W43" s="35"/>
      <c r="X43" s="35"/>
      <c r="Y43" s="35"/>
      <c r="Z43" s="35"/>
    </row>
    <row r="44" ht="12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75" t="s">
        <v>112</v>
      </c>
      <c r="R44" s="35"/>
      <c r="S44" s="35"/>
      <c r="T44" s="35"/>
      <c r="U44" s="35"/>
      <c r="V44" s="35"/>
      <c r="W44" s="35"/>
      <c r="X44" s="35"/>
      <c r="Y44" s="35"/>
      <c r="Z44" s="35"/>
    </row>
    <row r="45" ht="12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75" t="s">
        <v>113</v>
      </c>
      <c r="R45" s="35"/>
      <c r="S45" s="35"/>
      <c r="T45" s="35"/>
      <c r="U45" s="35"/>
      <c r="V45" s="35"/>
      <c r="W45" s="35"/>
      <c r="X45" s="35"/>
      <c r="Y45" s="35"/>
      <c r="Z45" s="35"/>
    </row>
    <row r="46" ht="12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75" t="s">
        <v>114</v>
      </c>
      <c r="R46" s="35"/>
      <c r="S46" s="35"/>
      <c r="T46" s="35"/>
      <c r="U46" s="35"/>
      <c r="V46" s="35"/>
      <c r="W46" s="35"/>
      <c r="X46" s="35"/>
      <c r="Y46" s="35"/>
      <c r="Z46" s="35"/>
    </row>
    <row r="47" ht="12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75" t="s">
        <v>115</v>
      </c>
      <c r="R47" s="35"/>
      <c r="S47" s="35"/>
      <c r="T47" s="35"/>
      <c r="U47" s="35"/>
      <c r="V47" s="35"/>
      <c r="W47" s="35"/>
      <c r="X47" s="35"/>
      <c r="Y47" s="35"/>
      <c r="Z47" s="35"/>
    </row>
    <row r="48" ht="12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75" t="s">
        <v>117</v>
      </c>
      <c r="R48" s="35"/>
      <c r="S48" s="35"/>
      <c r="T48" s="35"/>
      <c r="U48" s="35"/>
      <c r="V48" s="35"/>
      <c r="W48" s="35"/>
      <c r="X48" s="35"/>
      <c r="Y48" s="35"/>
      <c r="Z48" s="35"/>
    </row>
    <row r="49" ht="12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75" t="s">
        <v>118</v>
      </c>
      <c r="R49" s="35"/>
      <c r="S49" s="35"/>
      <c r="T49" s="35"/>
      <c r="U49" s="35"/>
      <c r="V49" s="35"/>
      <c r="W49" s="35"/>
      <c r="X49" s="35"/>
      <c r="Y49" s="35"/>
      <c r="Z49" s="35"/>
    </row>
    <row r="50" ht="12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75" t="s">
        <v>119</v>
      </c>
      <c r="R50" s="35"/>
      <c r="S50" s="35"/>
      <c r="T50" s="35"/>
      <c r="U50" s="35"/>
      <c r="V50" s="35"/>
      <c r="W50" s="35"/>
      <c r="X50" s="35"/>
      <c r="Y50" s="35"/>
      <c r="Z50" s="35"/>
    </row>
    <row r="51" ht="12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75" t="s">
        <v>120</v>
      </c>
      <c r="R51" s="35"/>
      <c r="S51" s="35"/>
      <c r="T51" s="35"/>
      <c r="U51" s="35"/>
      <c r="V51" s="35"/>
      <c r="W51" s="35"/>
      <c r="X51" s="35"/>
      <c r="Y51" s="35"/>
      <c r="Z51" s="35"/>
    </row>
    <row r="52" ht="12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75" t="s">
        <v>121</v>
      </c>
      <c r="R52" s="35"/>
      <c r="S52" s="35"/>
      <c r="T52" s="35"/>
      <c r="U52" s="35"/>
      <c r="V52" s="35"/>
      <c r="W52" s="35"/>
      <c r="X52" s="35"/>
      <c r="Y52" s="35"/>
      <c r="Z52" s="35"/>
    </row>
    <row r="53" ht="12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75" t="s">
        <v>122</v>
      </c>
      <c r="R53" s="35"/>
      <c r="S53" s="35"/>
      <c r="T53" s="35"/>
      <c r="U53" s="35"/>
      <c r="V53" s="35"/>
      <c r="W53" s="35"/>
      <c r="X53" s="35"/>
      <c r="Y53" s="35"/>
      <c r="Z53" s="35"/>
    </row>
    <row r="54" ht="12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75" t="s">
        <v>73</v>
      </c>
      <c r="R54" s="35"/>
      <c r="S54" s="35"/>
      <c r="T54" s="35"/>
      <c r="U54" s="35"/>
      <c r="V54" s="35"/>
      <c r="W54" s="35"/>
      <c r="X54" s="35"/>
      <c r="Y54" s="35"/>
      <c r="Z54" s="35"/>
    </row>
    <row r="55" ht="12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12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152">
        <v>0.78</v>
      </c>
      <c r="R56" s="35"/>
      <c r="S56" s="35"/>
      <c r="T56" s="35"/>
      <c r="U56" s="35"/>
      <c r="V56" s="35"/>
      <c r="W56" s="35"/>
      <c r="X56" s="35"/>
      <c r="Y56" s="35"/>
      <c r="Z56" s="35"/>
    </row>
    <row r="57" ht="12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152">
        <v>0.8</v>
      </c>
      <c r="R57" s="35"/>
      <c r="S57" s="35"/>
      <c r="T57" s="35"/>
      <c r="U57" s="35"/>
      <c r="V57" s="35"/>
      <c r="W57" s="35"/>
      <c r="X57" s="35"/>
      <c r="Y57" s="35"/>
      <c r="Z57" s="35"/>
    </row>
    <row r="58" ht="12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12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12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2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2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2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2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2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2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2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2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2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2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2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2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2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2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2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2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2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2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2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2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2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2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2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2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2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2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2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2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2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2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2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2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2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2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2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2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2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2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2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2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2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2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2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2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2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2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2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2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2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2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2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2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2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2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2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2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2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2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2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2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2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2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2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2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2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2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2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2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2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2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2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2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2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2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2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2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2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2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2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2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2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2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2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2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2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2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2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2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2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2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2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2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2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2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2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2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2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2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2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2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2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2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2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2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2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2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2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2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2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2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2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2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2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2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2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2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2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2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2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2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2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2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2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2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2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2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2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2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2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2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2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2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2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2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2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2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2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2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2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2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2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2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2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2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2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2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2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2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2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2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2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2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2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2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2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2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2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2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2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2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2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2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2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2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2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2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2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2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2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2.7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2.7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2.75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2.75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2.7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2.7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2.75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2.75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2.75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2.7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2.75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2.75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2.75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2.7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2.75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2.75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2.75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2.7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2.75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2.75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2.75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2.75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2.75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2.7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2.7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2.75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2.75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2.7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2.75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2.75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2.75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2.75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2.75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2.75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2.7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2.7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2.75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2.75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2.75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2.75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2.75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2.75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2.75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2.75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2.75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2.75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2.75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2.75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2.75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2.75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2.75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2.75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2.75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2.75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2.75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2.75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2.75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2.75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2.75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2.75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2.75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2.75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2.75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2.75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2.75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2.75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2.75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2.75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2.75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2.75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2.75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2.75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2.75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2.75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2.75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2.75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2.75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2.75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2.75" customHeight="1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2.75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2.75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2.75" customHeight="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2.75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2.75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2.75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2.75" customHeight="1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2.75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2.75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2.75" customHeight="1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2.75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2.75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2.75" customHeight="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2.75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2.75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2.75" customHeight="1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2.75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2.75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2.75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2.75" customHeight="1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2.75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2.75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2.75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2.75" customHeight="1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2.75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2.75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2.75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2.75" customHeight="1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2.75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2.75" customHeight="1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2.75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2.75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2.75" customHeight="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2.75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2.75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2.75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2.75" customHeight="1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2.75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2.75" customHeight="1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2.75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2.75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2.75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2.75" customHeight="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2.75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2.75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2.75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2.75" customHeight="1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2.75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2.75" customHeight="1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2.75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2.75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2.75" customHeight="1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2.75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2.75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2.75" customHeight="1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2.75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2.75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2.75" customHeight="1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2.75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2.75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2.75" customHeight="1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2.75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2.75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2.75" customHeight="1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2.75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2.75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2.75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2.75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2.75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2.75" customHeight="1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2.75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2.75" customHeight="1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2.75" customHeight="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2.75" customHeight="1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2.75" customHeight="1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2.75" customHeight="1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2.75" customHeight="1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2.75" customHeight="1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2.75" customHeight="1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2.75" customHeight="1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2.75" customHeight="1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2.75" customHeight="1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2.75" customHeight="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2.75" customHeight="1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2.75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2.75" customHeight="1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2.75" customHeight="1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2.75" customHeight="1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2.75" customHeight="1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2.75" customHeight="1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2.75" customHeight="1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2.75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2.75" customHeight="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2.75" customHeight="1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2.75" customHeight="1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2.75" customHeight="1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2.75" customHeight="1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2.75" customHeight="1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2.75" customHeight="1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2.75" customHeight="1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2.75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2.75" customHeight="1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2.75" customHeight="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2.75" customHeight="1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2.75" customHeight="1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2.75" customHeight="1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2.75" customHeight="1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2.75" customHeight="1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2.75" customHeight="1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2.75" customHeight="1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2.75" customHeight="1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2.75" customHeight="1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2.75" customHeight="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2.75" customHeight="1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2.75" customHeight="1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2.75" customHeight="1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2.75" customHeight="1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2.75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2.75" customHeight="1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2.75" customHeight="1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2.75" customHeight="1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2.75" customHeight="1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2.75" customHeight="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2.75" customHeight="1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2.75" customHeight="1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2.75" customHeight="1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2.75" customHeight="1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2.75" customHeight="1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2.75" customHeight="1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2.75" customHeight="1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2.75" customHeight="1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2.75" customHeight="1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2.75" customHeight="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2.75" customHeight="1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2.75" customHeight="1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2.75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2.75" customHeight="1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2.75" customHeight="1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2.75" customHeight="1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2.75" customHeight="1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2.75" customHeight="1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2.75" customHeight="1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2.75" customHeight="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2.75" customHeight="1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2.75" customHeight="1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2.75" customHeight="1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2.75" customHeight="1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2.75" customHeight="1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2.75" customHeight="1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2.75" customHeight="1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2.75" customHeight="1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2.75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2.75" customHeight="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2.75" customHeight="1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2.75" customHeight="1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2.75" customHeight="1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2.75" customHeight="1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2.75" customHeight="1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2.75" customHeight="1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2.75" customHeight="1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2.75" customHeight="1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2.75" customHeight="1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2.75" customHeight="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2.75" customHeight="1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2.75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2.75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2.75" customHeight="1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2.75" customHeight="1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2.75" customHeight="1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2.75" customHeight="1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2.75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2.75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2.75" customHeight="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2.75" customHeight="1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2.75" customHeight="1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2.75" customHeight="1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2.75" customHeight="1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2.75" customHeight="1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2.75" customHeight="1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2.75" customHeight="1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2.75" customHeight="1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2.75" customHeight="1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2.75" customHeight="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2.75" customHeight="1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2.75" customHeight="1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2.75" customHeight="1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2.75" customHeight="1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2.75" customHeight="1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2.75" customHeight="1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2.75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2.75" customHeight="1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2.75" customHeight="1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2.75" customHeight="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2.75" customHeight="1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2.75" customHeight="1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2.75" customHeight="1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2.75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2.75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2.75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2.75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2.75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2.75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2.75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2.75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2.75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2.75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2.75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2.75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2.75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2.75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2.75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2.75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2.75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2.75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2.75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2.75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2.75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2.75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2.75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2.75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2.75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2.75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2.75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2.75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2.75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2.75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2.75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2.75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2.75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2.75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2.75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2.75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2.75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2.75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2.75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2.75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2.75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2.75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2.75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2.75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2.75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2.75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2.75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2.75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2.75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2.75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2.75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2.75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2.75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2.75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2.75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2.75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2.75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2.75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2.75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2.75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2.75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2.75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2.75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2.75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2.75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2.75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2.75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2.75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2.75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2.75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2.75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2.75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2.75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2.75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2.75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2.75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2.75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2.75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2.75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2.75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2.75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2.75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2.75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2.75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2.75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2.75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2.75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2.75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2.75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2.75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2.75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2.75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2.75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2.75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2.75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2.75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2.75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2.75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2.75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2.75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2.75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2.75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2.75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2.75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2.75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2.75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2.75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2.75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2.75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2.75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2.75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2.75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2.75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2.75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2.75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2.75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2.75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2.75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2.75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2.75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2.75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2.75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2.75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2.75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2.75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2.75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2.75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2.75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2.75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2.75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2.75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2.75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2.75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2.75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2.75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2.75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2.75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2.75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2.75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2.75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2.75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2.75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2.75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2.75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2.75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2.75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2.75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2.75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2.75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2.75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2.75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2.75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2.75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2.75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2.75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2.75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2.75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2.75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2.75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2.75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2.75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2.75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2.75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2.75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2.75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2.75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2.75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2.75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2.75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2.75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2.75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2.75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2.75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2.75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2.75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2.75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2.75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2.75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2.75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2.75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2.75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2.75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2.75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2.75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2.75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2.75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2.75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2.75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2.75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2.75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2.75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2.75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2.75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2.75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2.75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2.75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2.75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2.75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2.75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2.75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2.75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2.75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2.75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2.75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2.75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2.75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2.75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2.75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2.75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2.75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2.75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2.75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2.75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2.75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2.75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2.75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2.75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2.75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2.75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2.75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2.75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2.75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2.75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2.75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2.75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2.75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2.75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2.75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2.75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2.75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2.75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2.75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2.75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2.75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2.75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2.75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2.75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2.75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2.75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2.75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2.75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2.75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2.75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2.75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2.75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2.75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2.75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2.75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2.75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2.75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2.75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2.75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2.75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2.75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2.75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2.75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2.75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2.75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2.75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2.75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2.75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2.75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2.75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2.75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2.75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2.75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2.75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2.75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2.75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2.75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2.75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2.75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2.75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2.75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2.75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2.75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2.75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2.75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2.75" customHeight="1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ht="12.75" customHeight="1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ht="12.75" customHeight="1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ht="12.75" customHeight="1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ht="12.75" customHeight="1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ht="12.75" customHeight="1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ht="12.75" customHeight="1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ht="12.75" customHeight="1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ht="12.75" customHeight="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ht="12.75" customHeight="1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ht="12.75" customHeight="1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ht="12.75" customHeight="1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ht="12.75" customHeight="1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ht="12.75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ht="12.75" customHeight="1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ht="12.75" customHeight="1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ht="12.75" customHeight="1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ht="12.75" customHeight="1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ht="12.75" customHeight="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ht="12.75" customHeight="1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ht="12.75" customHeight="1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ht="12.75" customHeight="1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ht="12.75" customHeight="1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ht="12.75" customHeight="1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ht="12.75" customHeight="1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ht="12.75" customHeight="1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ht="12.75" customHeight="1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ht="12.75" customHeight="1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ht="12.75" customHeight="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ht="12.75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ht="12.75" customHeight="1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ht="12.75" customHeight="1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ht="12.75" customHeight="1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ht="12.75" customHeight="1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ht="12.75" customHeight="1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ht="12.75" customHeight="1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ht="12.75" customHeight="1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ht="12.75" customHeight="1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ht="12.75" customHeight="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ht="12.75" customHeight="1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ht="12.75" customHeight="1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ht="12.75" customHeight="1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ht="12.75" customHeight="1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ht="12.75" customHeight="1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ht="12.75" customHeight="1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ht="12.75" customHeight="1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ht="12.75" customHeight="1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ht="12.75" customHeight="1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ht="12.75" customHeight="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ht="12.75" customHeight="1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ht="12.75" customHeight="1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ht="12.75" customHeight="1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ht="12.75" customHeight="1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ht="12.75" customHeight="1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ht="12.75" customHeight="1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ht="12.75" customHeight="1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ht="12.75" customHeight="1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ht="12.75" customHeight="1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ht="12.75" customHeight="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ht="12.75" customHeight="1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ht="12.75" customHeight="1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ht="12.75" customHeight="1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ht="12.75" customHeight="1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ht="12.75" customHeight="1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ht="12.75" customHeight="1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ht="12.75" customHeight="1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ht="12.75" customHeight="1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ht="12.75" customHeight="1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ht="12.75" customHeight="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ht="12.75" customHeight="1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ht="12.75" customHeight="1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ht="12.75" customHeight="1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ht="12.75" customHeight="1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ht="12.75" customHeight="1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ht="12.75" customHeight="1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ht="12.75" customHeight="1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ht="12.75" customHeight="1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ht="12.75" customHeight="1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ht="12.75" customHeight="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ht="12.75" customHeight="1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ht="12.75" customHeight="1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ht="12.75" customHeight="1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ht="12.75" customHeight="1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ht="12.75" customHeight="1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ht="12.75" customHeight="1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ht="12.75" customHeight="1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ht="12.75" customHeight="1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ht="12.75" customHeight="1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ht="12.75" customHeight="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ht="12.75" customHeight="1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ht="12.75" customHeight="1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ht="12.75" customHeight="1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ht="12.75" customHeight="1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ht="12.75" customHeight="1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ht="12.75" customHeight="1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ht="12.75" customHeight="1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ht="12.75" customHeight="1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ht="12.75" customHeight="1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ht="12.75" customHeight="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ht="12.75" customHeight="1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ht="12.75" customHeight="1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ht="12.75" customHeight="1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ht="12.75" customHeight="1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ht="12.75" customHeight="1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ht="12.75" customHeight="1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ht="12.75" customHeight="1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ht="12.75" customHeight="1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ht="12.75" customHeight="1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ht="12.75" customHeight="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ht="12.75" customHeight="1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ht="12.75" customHeight="1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ht="12.75" customHeight="1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ht="12.75" customHeight="1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ht="12.75" customHeight="1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ht="12.75" customHeight="1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ht="12.75" customHeight="1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ht="12.75" customHeight="1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ht="12.75" customHeight="1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ht="12.75" customHeight="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ht="12.75" customHeight="1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ht="12.75" customHeight="1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ht="12.75" customHeight="1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ht="12.75" customHeight="1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ht="12.75" customHeight="1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ht="12.75" customHeight="1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ht="12.75" customHeight="1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ht="12.75" customHeight="1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ht="12.75" customHeight="1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ht="12.75" customHeight="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ht="12.75" customHeight="1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ht="12.75" customHeight="1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ht="12.75" customHeight="1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ht="12.75" customHeight="1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ht="12.75" customHeight="1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ht="12.75" customHeight="1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ht="12.75" customHeight="1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ht="12.75" customHeight="1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ht="12.75" customHeight="1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ht="12.75" customHeight="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ht="12.75" customHeight="1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ht="12.75" customHeight="1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ht="12.75" customHeight="1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ht="12.75" customHeight="1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ht="12.75" customHeight="1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ht="12.75" customHeight="1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ht="12.75" customHeight="1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ht="12.75" customHeight="1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ht="12.75" customHeight="1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ht="12.75" customHeight="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ht="12.75" customHeight="1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ht="12.75" customHeight="1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ht="12.75" customHeight="1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ht="12.75" customHeight="1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ht="12.75" customHeight="1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ht="12.75" customHeight="1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ht="12.75" customHeight="1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ht="12.75" customHeight="1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ht="12.75" customHeight="1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ht="12.75" customHeight="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ht="12.75" customHeight="1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ht="12.75" customHeight="1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ht="12.75" customHeight="1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ht="12.75" customHeight="1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ht="12.75" customHeight="1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ht="12.75" customHeight="1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ht="12.75" customHeight="1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ht="12.75" customHeight="1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ht="12.75" customHeight="1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ht="12.75" customHeight="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ht="12.75" customHeight="1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ht="12.75" customHeight="1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ht="12.75" customHeight="1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ht="12.75" customHeight="1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ht="12.75" customHeight="1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ht="12.75" customHeight="1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ht="12.75" customHeight="1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ht="12.75" customHeight="1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ht="12.75" customHeight="1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ht="12.75" customHeight="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ht="12.75" customHeight="1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ht="12.75" customHeight="1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ht="12.75" customHeight="1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ht="12.75" customHeight="1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ht="12.75" customHeight="1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ht="12.75" customHeight="1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ht="12.75" customHeight="1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ht="12.75" customHeight="1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ht="12.75" customHeight="1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ht="12.75" customHeight="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ht="12.75" customHeight="1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ht="12.75" customHeight="1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ht="12.75" customHeight="1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ht="12.75" customHeight="1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ht="12.75" customHeight="1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ht="12.75" customHeight="1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ht="12.75" customHeight="1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ht="12.75" customHeight="1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ht="12.75" customHeight="1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ht="12.75" customHeight="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ht="12.75" customHeight="1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ht="12.75" customHeight="1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ht="12.75" customHeight="1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ht="12.75" customHeight="1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ht="12.75" customHeight="1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ht="12.75" customHeight="1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ht="12.75" customHeight="1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ht="12.75" customHeight="1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ht="12.75" customHeight="1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ht="12.75" customHeight="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ht="12.75" customHeight="1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ht="12.75" customHeight="1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ht="12.75" customHeight="1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ht="12.75" customHeight="1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ht="12.75" customHeight="1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ht="12.75" customHeight="1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ht="12.75" customHeight="1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ht="12.75" customHeight="1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ht="12.75" customHeight="1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1.062992125984252" footer="0.0" header="0.0" left="0.3937007874015748" right="0.3937007874015748" top="1.141732283464567"/>
  <pageSetup scale="73" orientation="portrait"/>
  <headerFooter>
    <oddHeader>&amp;CAGUAS DEL HUILA S.A. E.S.P. NIT.  800.100.553-2 FORMATO: MATRIZ DE REGISTRO Y MEDICIÓN DE INDICADORES VERSION 8.0</oddHeader>
    <oddFooter>&amp;C….llevamos más que agua. Calle 21 No. 1C -17 Teléfonos 8 75 31 81 – 8 75 23 21 fax: Ext. 124 www.aguasdelhuila.gov.co Neiva – Huila (Colombia). &amp;RPág. &amp;P |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0" t="s">
        <v>48</v>
      </c>
      <c r="B1" s="31"/>
      <c r="C1" s="31"/>
      <c r="D1" s="31"/>
      <c r="E1" s="32"/>
      <c r="F1" s="33" t="s">
        <v>126</v>
      </c>
      <c r="G1" s="31"/>
      <c r="H1" s="31"/>
      <c r="I1" s="31"/>
      <c r="J1" s="31"/>
      <c r="K1" s="31"/>
      <c r="L1" s="31"/>
      <c r="M1" s="31"/>
      <c r="N1" s="31"/>
      <c r="O1" s="34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ht="15.75" customHeight="1">
      <c r="A2" s="36" t="s">
        <v>2</v>
      </c>
      <c r="B2" s="37"/>
      <c r="C2" s="37"/>
      <c r="D2" s="37"/>
      <c r="E2" s="38"/>
      <c r="F2" s="153" t="str">
        <f>'SET-G. Servicio al Ciudadano'!B8</f>
        <v>Porcentaje de atencion a  ciudadanos en condicion de Discapacidad</v>
      </c>
      <c r="G2" s="154"/>
      <c r="H2" s="154"/>
      <c r="I2" s="154"/>
      <c r="J2" s="154"/>
      <c r="K2" s="154"/>
      <c r="L2" s="154"/>
      <c r="M2" s="154"/>
      <c r="N2" s="154"/>
      <c r="O2" s="15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ht="15.75" customHeight="1">
      <c r="A3" s="36" t="s">
        <v>53</v>
      </c>
      <c r="B3" s="37"/>
      <c r="C3" s="37"/>
      <c r="D3" s="37"/>
      <c r="E3" s="38"/>
      <c r="F3" s="41" t="str">
        <f>'SET-G. Servicio al Ciudadano'!F7</f>
        <v>Efectividad</v>
      </c>
      <c r="G3" s="37"/>
      <c r="H3" s="37"/>
      <c r="I3" s="37"/>
      <c r="J3" s="37"/>
      <c r="K3" s="37"/>
      <c r="L3" s="37"/>
      <c r="M3" s="37"/>
      <c r="N3" s="37"/>
      <c r="O3" s="40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ht="17.25" customHeight="1">
      <c r="A4" s="43" t="s">
        <v>55</v>
      </c>
      <c r="B4" s="45"/>
      <c r="C4" s="45"/>
      <c r="D4" s="45"/>
      <c r="E4" s="46"/>
      <c r="F4" s="48" t="s">
        <v>59</v>
      </c>
      <c r="G4" s="50" t="str">
        <f>'SET-G. Servicio al Ciudadano'!A8</f>
        <v>IN05</v>
      </c>
      <c r="H4" s="45"/>
      <c r="I4" s="45"/>
      <c r="J4" s="45"/>
      <c r="K4" s="45"/>
      <c r="L4" s="45"/>
      <c r="M4" s="45"/>
      <c r="N4" s="45"/>
      <c r="O4" s="51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12.75" customHeight="1">
      <c r="A5" s="52" t="s">
        <v>60</v>
      </c>
      <c r="B5" s="53"/>
      <c r="C5" s="53"/>
      <c r="D5" s="54"/>
      <c r="E5" s="55" t="s">
        <v>61</v>
      </c>
      <c r="F5" s="56" t="s">
        <v>62</v>
      </c>
      <c r="G5" s="54"/>
      <c r="H5" s="55" t="s">
        <v>63</v>
      </c>
      <c r="I5" s="55" t="s">
        <v>64</v>
      </c>
      <c r="J5" s="56" t="s">
        <v>65</v>
      </c>
      <c r="K5" s="54"/>
      <c r="L5" s="58" t="s">
        <v>66</v>
      </c>
      <c r="M5" s="31"/>
      <c r="N5" s="31"/>
      <c r="O5" s="34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46.5" customHeight="1">
      <c r="A6" s="69"/>
      <c r="B6" s="70"/>
      <c r="C6" s="70"/>
      <c r="D6" s="71"/>
      <c r="E6" s="72"/>
      <c r="F6" s="73"/>
      <c r="G6" s="71"/>
      <c r="H6" s="72"/>
      <c r="I6" s="72"/>
      <c r="J6" s="73"/>
      <c r="K6" s="71"/>
      <c r="L6" s="74" t="s">
        <v>67</v>
      </c>
      <c r="M6" s="38"/>
      <c r="N6" s="74" t="s">
        <v>68</v>
      </c>
      <c r="O6" s="40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ht="65.25" customHeight="1">
      <c r="A7" s="76" t="str">
        <f>'SET-G. Servicio al Ciudadano'!C8</f>
        <v>Identificar el porcentaje de usuarios en condicion de discapacidad atendidos  a traves de los diferentes medios de comunicación  establecidos por Aguas del Huila.</v>
      </c>
      <c r="B7" s="45"/>
      <c r="C7" s="45"/>
      <c r="D7" s="46"/>
      <c r="E7" s="77" t="s">
        <v>70</v>
      </c>
      <c r="F7" s="78" t="str">
        <f>'SET-G. Servicio al Ciudadano'!D8</f>
        <v>*Numero de usuarios en condicion de discapacidad atendidos /Número total de usuarios atendidos</v>
      </c>
      <c r="G7" s="46"/>
      <c r="H7" s="79">
        <f>$O14</f>
        <v>0.95</v>
      </c>
      <c r="I7" s="81" t="str">
        <f>'SET-G. Servicio al Ciudadano'!E7</f>
        <v>Semestral</v>
      </c>
      <c r="J7" s="83" t="s">
        <v>73</v>
      </c>
      <c r="K7" s="45"/>
      <c r="L7" s="45"/>
      <c r="M7" s="45"/>
      <c r="N7" s="45"/>
      <c r="O7" s="51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ht="13.5" customHeight="1">
      <c r="A8" s="84" t="s">
        <v>74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6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ht="21.75" customHeight="1">
      <c r="A9" s="160" t="s">
        <v>133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4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ht="15.0" customHeight="1">
      <c r="A10" s="91" t="s">
        <v>78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3"/>
      <c r="P10" s="35"/>
      <c r="Q10" s="35"/>
      <c r="R10" s="35"/>
      <c r="S10" s="35"/>
      <c r="T10" s="35"/>
      <c r="U10" s="35"/>
      <c r="V10" s="94"/>
      <c r="W10" s="95"/>
      <c r="X10" s="95"/>
      <c r="Y10" s="35"/>
      <c r="Z10" s="35"/>
    </row>
    <row r="11" ht="16.5" customHeight="1">
      <c r="A11" s="96" t="s">
        <v>80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4"/>
      <c r="P11" s="35"/>
      <c r="Q11" s="35"/>
      <c r="R11" s="35"/>
      <c r="S11" s="35"/>
      <c r="T11" s="35"/>
      <c r="U11" s="35"/>
      <c r="V11" s="94"/>
      <c r="W11" s="98"/>
      <c r="X11" s="98"/>
      <c r="Y11" s="35"/>
      <c r="Z11" s="35"/>
    </row>
    <row r="12" ht="16.5" customHeight="1">
      <c r="A12" s="99" t="s">
        <v>82</v>
      </c>
      <c r="B12" s="38"/>
      <c r="C12" s="100" t="s">
        <v>15</v>
      </c>
      <c r="D12" s="100" t="s">
        <v>16</v>
      </c>
      <c r="E12" s="100" t="s">
        <v>17</v>
      </c>
      <c r="F12" s="100" t="s">
        <v>18</v>
      </c>
      <c r="G12" s="100" t="s">
        <v>19</v>
      </c>
      <c r="H12" s="100" t="s">
        <v>20</v>
      </c>
      <c r="I12" s="100" t="s">
        <v>21</v>
      </c>
      <c r="J12" s="100" t="s">
        <v>22</v>
      </c>
      <c r="K12" s="100" t="s">
        <v>23</v>
      </c>
      <c r="L12" s="100" t="s">
        <v>24</v>
      </c>
      <c r="M12" s="100" t="s">
        <v>25</v>
      </c>
      <c r="N12" s="100" t="s">
        <v>26</v>
      </c>
      <c r="O12" s="101" t="s">
        <v>84</v>
      </c>
      <c r="P12" s="35"/>
      <c r="Q12" s="35"/>
      <c r="R12" s="35"/>
      <c r="S12" s="35"/>
      <c r="T12" s="35"/>
      <c r="U12" s="35"/>
      <c r="V12" s="94"/>
      <c r="W12" s="98"/>
      <c r="X12" s="98"/>
      <c r="Y12" s="35"/>
      <c r="Z12" s="35"/>
    </row>
    <row r="13" ht="16.5" customHeight="1">
      <c r="A13" s="102" t="s">
        <v>8</v>
      </c>
      <c r="B13" s="38"/>
      <c r="C13" s="110">
        <v>0.9</v>
      </c>
      <c r="D13" s="110">
        <f t="shared" ref="D13:N13" si="1">$O$13</f>
        <v>0.9</v>
      </c>
      <c r="E13" s="110">
        <f t="shared" si="1"/>
        <v>0.9</v>
      </c>
      <c r="F13" s="110">
        <f t="shared" si="1"/>
        <v>0.9</v>
      </c>
      <c r="G13" s="110">
        <f t="shared" si="1"/>
        <v>0.9</v>
      </c>
      <c r="H13" s="110">
        <f t="shared" si="1"/>
        <v>0.9</v>
      </c>
      <c r="I13" s="110">
        <f t="shared" si="1"/>
        <v>0.9</v>
      </c>
      <c r="J13" s="110">
        <f t="shared" si="1"/>
        <v>0.9</v>
      </c>
      <c r="K13" s="110">
        <f t="shared" si="1"/>
        <v>0.9</v>
      </c>
      <c r="L13" s="110">
        <f t="shared" si="1"/>
        <v>0.9</v>
      </c>
      <c r="M13" s="110">
        <f t="shared" si="1"/>
        <v>0.9</v>
      </c>
      <c r="N13" s="110">
        <f t="shared" si="1"/>
        <v>0.9</v>
      </c>
      <c r="O13" s="156">
        <f>'SET-G. Servicio al Ciudadano'!J4</f>
        <v>0.9</v>
      </c>
      <c r="P13" s="35"/>
      <c r="Q13" s="35"/>
      <c r="R13" s="35"/>
      <c r="S13" s="35"/>
      <c r="T13" s="35"/>
      <c r="U13" s="35"/>
      <c r="V13" s="94"/>
      <c r="W13" s="98"/>
      <c r="X13" s="98"/>
      <c r="Y13" s="35"/>
      <c r="Z13" s="35"/>
    </row>
    <row r="14" ht="17.25" customHeight="1">
      <c r="A14" s="102" t="s">
        <v>87</v>
      </c>
      <c r="B14" s="38"/>
      <c r="C14" s="110">
        <f t="shared" ref="C14:N14" si="2">$O$14</f>
        <v>0.95</v>
      </c>
      <c r="D14" s="110">
        <f t="shared" si="2"/>
        <v>0.95</v>
      </c>
      <c r="E14" s="110">
        <f t="shared" si="2"/>
        <v>0.95</v>
      </c>
      <c r="F14" s="110">
        <f t="shared" si="2"/>
        <v>0.95</v>
      </c>
      <c r="G14" s="110">
        <f t="shared" si="2"/>
        <v>0.95</v>
      </c>
      <c r="H14" s="110">
        <f t="shared" si="2"/>
        <v>0.95</v>
      </c>
      <c r="I14" s="110">
        <f t="shared" si="2"/>
        <v>0.95</v>
      </c>
      <c r="J14" s="110">
        <f t="shared" si="2"/>
        <v>0.95</v>
      </c>
      <c r="K14" s="110">
        <f t="shared" si="2"/>
        <v>0.95</v>
      </c>
      <c r="L14" s="110">
        <f t="shared" si="2"/>
        <v>0.95</v>
      </c>
      <c r="M14" s="110">
        <f t="shared" si="2"/>
        <v>0.95</v>
      </c>
      <c r="N14" s="110">
        <f t="shared" si="2"/>
        <v>0.95</v>
      </c>
      <c r="O14" s="156">
        <f>'SET-G. Servicio al Ciudadano'!K4</f>
        <v>0.95</v>
      </c>
      <c r="P14" s="35"/>
      <c r="Q14" s="35"/>
      <c r="R14" s="35"/>
      <c r="S14" s="35"/>
      <c r="T14" s="35"/>
      <c r="U14" s="35"/>
      <c r="V14" s="94"/>
      <c r="W14" s="98"/>
      <c r="X14" s="98"/>
      <c r="Y14" s="35"/>
      <c r="Z14" s="35"/>
    </row>
    <row r="15" ht="17.25" customHeight="1">
      <c r="A15" s="105" t="s">
        <v>90</v>
      </c>
      <c r="B15" s="38"/>
      <c r="C15" s="157" t="str">
        <f t="shared" ref="C15:O15" si="3">IF((C17),C16/C17,"-")</f>
        <v>-</v>
      </c>
      <c r="D15" s="157" t="str">
        <f t="shared" si="3"/>
        <v>-</v>
      </c>
      <c r="E15" s="157" t="str">
        <f t="shared" si="3"/>
        <v>-</v>
      </c>
      <c r="F15" s="157" t="str">
        <f t="shared" si="3"/>
        <v>-</v>
      </c>
      <c r="G15" s="157" t="str">
        <f t="shared" si="3"/>
        <v>-</v>
      </c>
      <c r="H15" s="157" t="str">
        <f t="shared" si="3"/>
        <v>-</v>
      </c>
      <c r="I15" s="157" t="str">
        <f t="shared" si="3"/>
        <v>-</v>
      </c>
      <c r="J15" s="157" t="str">
        <f t="shared" si="3"/>
        <v>-</v>
      </c>
      <c r="K15" s="157" t="str">
        <f t="shared" si="3"/>
        <v>-</v>
      </c>
      <c r="L15" s="157" t="str">
        <f t="shared" si="3"/>
        <v>-</v>
      </c>
      <c r="M15" s="157" t="str">
        <f t="shared" si="3"/>
        <v>-</v>
      </c>
      <c r="N15" s="157" t="str">
        <f t="shared" si="3"/>
        <v>-</v>
      </c>
      <c r="O15" s="158" t="str">
        <f t="shared" si="3"/>
        <v>-</v>
      </c>
      <c r="P15" s="35"/>
      <c r="Q15" s="35"/>
      <c r="R15" s="35"/>
      <c r="S15" s="35"/>
      <c r="T15" s="35"/>
      <c r="U15" s="35"/>
      <c r="V15" s="94"/>
      <c r="W15" s="98"/>
      <c r="X15" s="98"/>
      <c r="Y15" s="35"/>
      <c r="Z15" s="35"/>
    </row>
    <row r="16" ht="23.25" customHeight="1">
      <c r="A16" s="108" t="s">
        <v>91</v>
      </c>
      <c r="B16" s="161" t="s">
        <v>134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4">
        <f t="shared" ref="O16:O17" si="4">SUM(C16:N16)</f>
        <v>0</v>
      </c>
      <c r="P16" s="35"/>
      <c r="Q16" s="35"/>
      <c r="R16" s="35"/>
      <c r="S16" s="35"/>
      <c r="T16" s="35"/>
      <c r="U16" s="35"/>
      <c r="V16" s="94"/>
      <c r="W16" s="98"/>
      <c r="X16" s="98"/>
      <c r="Y16" s="35"/>
      <c r="Z16" s="35"/>
    </row>
    <row r="17" ht="27.0" customHeight="1">
      <c r="A17" s="112"/>
      <c r="B17" s="161" t="s">
        <v>135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4">
        <f t="shared" si="4"/>
        <v>0</v>
      </c>
      <c r="P17" s="35"/>
      <c r="Q17" s="35"/>
      <c r="R17" s="35"/>
      <c r="S17" s="35"/>
      <c r="T17" s="35"/>
      <c r="U17" s="35"/>
      <c r="V17" s="94"/>
      <c r="W17" s="98"/>
      <c r="X17" s="98"/>
      <c r="Y17" s="35"/>
      <c r="Z17" s="35"/>
    </row>
    <row r="18" ht="36.75" customHeight="1">
      <c r="A18" s="112"/>
      <c r="B18" s="109" t="s">
        <v>136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4"/>
      <c r="P18" s="35"/>
      <c r="Q18" s="35"/>
      <c r="R18" s="35"/>
      <c r="S18" s="35"/>
      <c r="T18" s="35"/>
      <c r="U18" s="35"/>
      <c r="V18" s="94"/>
      <c r="W18" s="98"/>
      <c r="X18" s="98"/>
      <c r="Y18" s="35"/>
      <c r="Z18" s="35"/>
    </row>
    <row r="19" ht="18.0" customHeight="1">
      <c r="A19" s="118"/>
      <c r="B19" s="159" t="s">
        <v>96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1"/>
      <c r="P19" s="35"/>
      <c r="Q19" s="35"/>
      <c r="R19" s="35"/>
      <c r="S19" s="35"/>
      <c r="T19" s="35"/>
      <c r="U19" s="35"/>
      <c r="V19" s="94"/>
      <c r="W19" s="98"/>
      <c r="X19" s="98"/>
      <c r="Y19" s="35"/>
      <c r="Z19" s="35"/>
    </row>
    <row r="20" ht="14.25" customHeight="1">
      <c r="A20" s="122" t="s">
        <v>98</v>
      </c>
      <c r="B20" s="53"/>
      <c r="C20" s="54"/>
      <c r="D20" s="145" t="str">
        <f>'SET-G. Servicio al Ciudadano'!$G4</f>
        <v>Entre 71% y 100%</v>
      </c>
      <c r="E20" s="125"/>
      <c r="F20" s="125"/>
      <c r="G20" s="126"/>
      <c r="H20" s="145" t="str">
        <f>'SET-G. Servicio al Ciudadano'!$H4</f>
        <v>Entre 60% y 70%</v>
      </c>
      <c r="I20" s="125"/>
      <c r="J20" s="125"/>
      <c r="K20" s="126"/>
      <c r="L20" s="145" t="str">
        <f>'SET-G. Servicio al Ciudadano'!$I4</f>
        <v>Menor al 59%</v>
      </c>
      <c r="M20" s="125"/>
      <c r="N20" s="125"/>
      <c r="O20" s="126"/>
      <c r="P20" s="35"/>
      <c r="Q20" s="35"/>
      <c r="R20" s="35"/>
      <c r="S20" s="35"/>
      <c r="T20" s="35"/>
      <c r="U20" s="35"/>
      <c r="V20" s="94"/>
      <c r="W20" s="98"/>
      <c r="X20" s="98"/>
      <c r="Y20" s="35"/>
      <c r="Z20" s="35"/>
    </row>
    <row r="21" ht="33.0" customHeight="1">
      <c r="A21" s="127"/>
      <c r="B21" s="88"/>
      <c r="C21" s="128"/>
      <c r="D21" s="129" t="s">
        <v>11</v>
      </c>
      <c r="E21" s="130"/>
      <c r="F21" s="130"/>
      <c r="G21" s="131"/>
      <c r="H21" s="132" t="s">
        <v>12</v>
      </c>
      <c r="I21" s="130"/>
      <c r="J21" s="130"/>
      <c r="K21" s="131"/>
      <c r="L21" s="133" t="s">
        <v>13</v>
      </c>
      <c r="M21" s="130"/>
      <c r="N21" s="130"/>
      <c r="O21" s="134"/>
      <c r="P21" s="35"/>
      <c r="Q21" s="35"/>
      <c r="R21" s="35"/>
      <c r="S21" s="35"/>
      <c r="T21" s="35"/>
      <c r="U21" s="35"/>
      <c r="V21" s="94"/>
      <c r="W21" s="98"/>
      <c r="X21" s="98"/>
      <c r="Y21" s="35"/>
      <c r="Z21" s="35"/>
    </row>
    <row r="22" ht="15.75" customHeight="1">
      <c r="A22" s="135" t="s">
        <v>101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4"/>
      <c r="P22" s="35"/>
      <c r="Q22" s="35"/>
      <c r="R22" s="35"/>
      <c r="S22" s="35"/>
      <c r="T22" s="35"/>
      <c r="U22" s="35"/>
      <c r="V22" s="94"/>
      <c r="W22" s="98"/>
      <c r="X22" s="98"/>
      <c r="Y22" s="35"/>
      <c r="Z22" s="35"/>
    </row>
    <row r="23" ht="264.75" customHeight="1">
      <c r="A23" s="150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6"/>
      <c r="P23" s="35"/>
      <c r="Q23" s="35"/>
      <c r="R23" s="35"/>
      <c r="S23" s="35"/>
      <c r="T23" s="35"/>
      <c r="U23" s="35"/>
      <c r="V23" s="94"/>
      <c r="W23" s="35"/>
      <c r="X23" s="35"/>
      <c r="Y23" s="35"/>
      <c r="Z23" s="35"/>
    </row>
    <row r="24" ht="15.0" customHeight="1">
      <c r="A24" s="138" t="s">
        <v>137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2"/>
      <c r="N24" s="139" t="s">
        <v>104</v>
      </c>
      <c r="O24" s="34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ht="18.0" customHeight="1">
      <c r="A25" s="140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8"/>
      <c r="N25" s="141">
        <v>45658.0</v>
      </c>
      <c r="O25" s="40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ht="18.0" customHeight="1">
      <c r="A26" s="140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8"/>
      <c r="N26" s="141">
        <v>45689.0</v>
      </c>
      <c r="O26" s="40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18.0" customHeight="1">
      <c r="A27" s="140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141">
        <v>45717.0</v>
      </c>
      <c r="O27" s="40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18.0" customHeight="1">
      <c r="A28" s="140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141">
        <v>45748.0</v>
      </c>
      <c r="O28" s="40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8.0" customHeight="1">
      <c r="A29" s="140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141">
        <v>45778.0</v>
      </c>
      <c r="O29" s="40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18.0" customHeight="1">
      <c r="A30" s="140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  <c r="N30" s="141">
        <v>45809.0</v>
      </c>
      <c r="O30" s="40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8.0" customHeight="1">
      <c r="A31" s="140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141">
        <v>45839.0</v>
      </c>
      <c r="O31" s="40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8.0" customHeight="1">
      <c r="A32" s="140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  <c r="N32" s="141">
        <v>45870.0</v>
      </c>
      <c r="O32" s="40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8.0" customHeight="1">
      <c r="A33" s="140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  <c r="N33" s="141">
        <v>45901.0</v>
      </c>
      <c r="O33" s="40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8.0" customHeight="1">
      <c r="A34" s="14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141">
        <v>45931.0</v>
      </c>
      <c r="O34" s="40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8.0" customHeight="1">
      <c r="A35" s="140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141">
        <v>45962.0</v>
      </c>
      <c r="O35" s="40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8.0" customHeight="1">
      <c r="A36" s="140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141">
        <v>45992.0</v>
      </c>
      <c r="O36" s="40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9.5" customHeight="1">
      <c r="A37" s="138" t="s">
        <v>138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  <c r="N37" s="139" t="s">
        <v>104</v>
      </c>
      <c r="O37" s="34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26.25" customHeight="1">
      <c r="A38" s="140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144"/>
      <c r="O38" s="40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2.75" customHeight="1">
      <c r="A39" s="146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6"/>
      <c r="N39" s="147"/>
      <c r="O39" s="51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6.0" customHeight="1">
      <c r="A40" s="148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149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2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12.7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75" t="s">
        <v>110</v>
      </c>
      <c r="R42" s="35"/>
      <c r="S42" s="35"/>
      <c r="T42" s="35"/>
      <c r="U42" s="35"/>
      <c r="V42" s="35"/>
      <c r="W42" s="35"/>
      <c r="X42" s="35"/>
      <c r="Y42" s="35"/>
      <c r="Z42" s="35"/>
    </row>
    <row r="43" ht="12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75" t="s">
        <v>111</v>
      </c>
      <c r="R43" s="35"/>
      <c r="S43" s="35"/>
      <c r="T43" s="35"/>
      <c r="U43" s="35"/>
      <c r="V43" s="35"/>
      <c r="W43" s="35"/>
      <c r="X43" s="35"/>
      <c r="Y43" s="35"/>
      <c r="Z43" s="35"/>
    </row>
    <row r="44" ht="12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75" t="s">
        <v>112</v>
      </c>
      <c r="R44" s="35"/>
      <c r="S44" s="35"/>
      <c r="T44" s="35"/>
      <c r="U44" s="35"/>
      <c r="V44" s="35"/>
      <c r="W44" s="35"/>
      <c r="X44" s="35"/>
      <c r="Y44" s="35"/>
      <c r="Z44" s="35"/>
    </row>
    <row r="45" ht="12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75" t="s">
        <v>113</v>
      </c>
      <c r="R45" s="35"/>
      <c r="S45" s="35"/>
      <c r="T45" s="35"/>
      <c r="U45" s="35"/>
      <c r="V45" s="35"/>
      <c r="W45" s="35"/>
      <c r="X45" s="35"/>
      <c r="Y45" s="35"/>
      <c r="Z45" s="35"/>
    </row>
    <row r="46" ht="12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75" t="s">
        <v>114</v>
      </c>
      <c r="R46" s="35"/>
      <c r="S46" s="35"/>
      <c r="T46" s="35"/>
      <c r="U46" s="35"/>
      <c r="V46" s="35"/>
      <c r="W46" s="35"/>
      <c r="X46" s="35"/>
      <c r="Y46" s="35"/>
      <c r="Z46" s="35"/>
    </row>
    <row r="47" ht="12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75" t="s">
        <v>115</v>
      </c>
      <c r="R47" s="35"/>
      <c r="S47" s="35"/>
      <c r="T47" s="35"/>
      <c r="U47" s="35"/>
      <c r="V47" s="35"/>
      <c r="W47" s="35"/>
      <c r="X47" s="35"/>
      <c r="Y47" s="35"/>
      <c r="Z47" s="35"/>
    </row>
    <row r="48" ht="12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75" t="s">
        <v>117</v>
      </c>
      <c r="R48" s="35"/>
      <c r="S48" s="35"/>
      <c r="T48" s="35"/>
      <c r="U48" s="35"/>
      <c r="V48" s="35"/>
      <c r="W48" s="35"/>
      <c r="X48" s="35"/>
      <c r="Y48" s="35"/>
      <c r="Z48" s="35"/>
    </row>
    <row r="49" ht="12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75" t="s">
        <v>118</v>
      </c>
      <c r="R49" s="35"/>
      <c r="S49" s="35"/>
      <c r="T49" s="35"/>
      <c r="U49" s="35"/>
      <c r="V49" s="35"/>
      <c r="W49" s="35"/>
      <c r="X49" s="35"/>
      <c r="Y49" s="35"/>
      <c r="Z49" s="35"/>
    </row>
    <row r="50" ht="12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75" t="s">
        <v>119</v>
      </c>
      <c r="R50" s="35"/>
      <c r="S50" s="35"/>
      <c r="T50" s="35"/>
      <c r="U50" s="35"/>
      <c r="V50" s="35"/>
      <c r="W50" s="35"/>
      <c r="X50" s="35"/>
      <c r="Y50" s="35"/>
      <c r="Z50" s="35"/>
    </row>
    <row r="51" ht="12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75" t="s">
        <v>120</v>
      </c>
      <c r="R51" s="35"/>
      <c r="S51" s="35"/>
      <c r="T51" s="35"/>
      <c r="U51" s="35"/>
      <c r="V51" s="35"/>
      <c r="W51" s="35"/>
      <c r="X51" s="35"/>
      <c r="Y51" s="35"/>
      <c r="Z51" s="35"/>
    </row>
    <row r="52" ht="12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75" t="s">
        <v>121</v>
      </c>
      <c r="R52" s="35"/>
      <c r="S52" s="35"/>
      <c r="T52" s="35"/>
      <c r="U52" s="35"/>
      <c r="V52" s="35"/>
      <c r="W52" s="35"/>
      <c r="X52" s="35"/>
      <c r="Y52" s="35"/>
      <c r="Z52" s="35"/>
    </row>
    <row r="53" ht="12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75" t="s">
        <v>122</v>
      </c>
      <c r="R53" s="35"/>
      <c r="S53" s="35"/>
      <c r="T53" s="35"/>
      <c r="U53" s="35"/>
      <c r="V53" s="35"/>
      <c r="W53" s="35"/>
      <c r="X53" s="35"/>
      <c r="Y53" s="35"/>
      <c r="Z53" s="35"/>
    </row>
    <row r="54" ht="12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75" t="s">
        <v>73</v>
      </c>
      <c r="R54" s="35"/>
      <c r="S54" s="35"/>
      <c r="T54" s="35"/>
      <c r="U54" s="35"/>
      <c r="V54" s="35"/>
      <c r="W54" s="35"/>
      <c r="X54" s="35"/>
      <c r="Y54" s="35"/>
      <c r="Z54" s="35"/>
    </row>
    <row r="55" ht="12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12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152">
        <v>0.78</v>
      </c>
      <c r="R56" s="35"/>
      <c r="S56" s="35"/>
      <c r="T56" s="35"/>
      <c r="U56" s="35"/>
      <c r="V56" s="35"/>
      <c r="W56" s="35"/>
      <c r="X56" s="35"/>
      <c r="Y56" s="35"/>
      <c r="Z56" s="35"/>
    </row>
    <row r="57" ht="12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152">
        <v>0.8</v>
      </c>
      <c r="R57" s="35"/>
      <c r="S57" s="35"/>
      <c r="T57" s="35"/>
      <c r="U57" s="35"/>
      <c r="V57" s="35"/>
      <c r="W57" s="35"/>
      <c r="X57" s="35"/>
      <c r="Y57" s="35"/>
      <c r="Z57" s="35"/>
    </row>
    <row r="58" ht="12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12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12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2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2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2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2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2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2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2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2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2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2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2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2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2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2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2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2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2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2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2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2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2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2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2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2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2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2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2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2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2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2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2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2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2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2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2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2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2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2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2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2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2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2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2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2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2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2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2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2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2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2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2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2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2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2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2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2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2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2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2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2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2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2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2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2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2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2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2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2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2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2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2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2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2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2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2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2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2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2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2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2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2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2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2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2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2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2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2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2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2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2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2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2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2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2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2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2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2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2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2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2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2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2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2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2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2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2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2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2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2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2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2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2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2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2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2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2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2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2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2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2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2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2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2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2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2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2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2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2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2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2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2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2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2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2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2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2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2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2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2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2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2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2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2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2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2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2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2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2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2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2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2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2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2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2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2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2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2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2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2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2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2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2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2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2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2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2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2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2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2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2.7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2.7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2.75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2.75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2.7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2.7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2.75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2.75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2.75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2.7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2.75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2.75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2.75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2.7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2.75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2.75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2.75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2.7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2.75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2.75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2.75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2.75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2.75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2.7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2.7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2.75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2.75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2.7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2.75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2.75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2.75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2.75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2.75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2.75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2.7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2.7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2.75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2.75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2.75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2.75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2.75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2.75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2.75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2.75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2.75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2.75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2.75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2.75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2.75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2.75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2.75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2.75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2.75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2.75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2.75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2.75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2.75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2.75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2.75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2.75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2.75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2.75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2.75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2.75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2.75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2.75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2.75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2.75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2.75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2.75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2.75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2.75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2.75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2.75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2.75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2.75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2.75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2.75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2.75" customHeight="1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2.75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2.75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2.75" customHeight="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2.75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2.75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2.75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2.75" customHeight="1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2.75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2.75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2.75" customHeight="1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2.75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2.75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2.75" customHeight="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2.75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2.75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2.75" customHeight="1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2.75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2.75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2.75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2.75" customHeight="1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2.75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2.75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2.75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2.75" customHeight="1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2.75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2.75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2.75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2.75" customHeight="1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2.75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2.75" customHeight="1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2.75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2.75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2.75" customHeight="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2.75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2.75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2.75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2.75" customHeight="1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2.75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2.75" customHeight="1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2.75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2.75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2.75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2.75" customHeight="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2.75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2.75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2.75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2.75" customHeight="1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2.75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2.75" customHeight="1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2.75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2.75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2.75" customHeight="1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2.75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2.75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2.75" customHeight="1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2.75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2.75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2.75" customHeight="1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2.75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2.75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2.75" customHeight="1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2.75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2.75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2.75" customHeight="1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2.75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2.75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2.75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2.75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2.75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2.75" customHeight="1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2.75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2.75" customHeight="1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2.75" customHeight="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2.75" customHeight="1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2.75" customHeight="1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2.75" customHeight="1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2.75" customHeight="1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2.75" customHeight="1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2.75" customHeight="1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2.75" customHeight="1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2.75" customHeight="1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2.75" customHeight="1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2.75" customHeight="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2.75" customHeight="1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2.75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2.75" customHeight="1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2.75" customHeight="1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2.75" customHeight="1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2.75" customHeight="1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2.75" customHeight="1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2.75" customHeight="1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2.75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2.75" customHeight="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2.75" customHeight="1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2.75" customHeight="1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2.75" customHeight="1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2.75" customHeight="1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2.75" customHeight="1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2.75" customHeight="1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2.75" customHeight="1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2.75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2.75" customHeight="1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2.75" customHeight="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2.75" customHeight="1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2.75" customHeight="1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2.75" customHeight="1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2.75" customHeight="1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2.75" customHeight="1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2.75" customHeight="1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2.75" customHeight="1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2.75" customHeight="1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2.75" customHeight="1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2.75" customHeight="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2.75" customHeight="1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2.75" customHeight="1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2.75" customHeight="1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2.75" customHeight="1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2.75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2.75" customHeight="1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2.75" customHeight="1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2.75" customHeight="1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2.75" customHeight="1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2.75" customHeight="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2.75" customHeight="1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2.75" customHeight="1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2.75" customHeight="1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2.75" customHeight="1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2.75" customHeight="1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2.75" customHeight="1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2.75" customHeight="1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2.75" customHeight="1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2.75" customHeight="1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2.75" customHeight="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2.75" customHeight="1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2.75" customHeight="1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2.75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2.75" customHeight="1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2.75" customHeight="1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2.75" customHeight="1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2.75" customHeight="1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2.75" customHeight="1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2.75" customHeight="1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2.75" customHeight="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2.75" customHeight="1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2.75" customHeight="1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2.75" customHeight="1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2.75" customHeight="1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2.75" customHeight="1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2.75" customHeight="1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2.75" customHeight="1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2.75" customHeight="1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2.75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2.75" customHeight="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2.75" customHeight="1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2.75" customHeight="1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2.75" customHeight="1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2.75" customHeight="1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2.75" customHeight="1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2.75" customHeight="1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2.75" customHeight="1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2.75" customHeight="1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2.75" customHeight="1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2.75" customHeight="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2.75" customHeight="1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2.75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2.75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2.75" customHeight="1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2.75" customHeight="1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2.75" customHeight="1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2.75" customHeight="1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2.75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2.75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2.75" customHeight="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2.75" customHeight="1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2.75" customHeight="1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2.75" customHeight="1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2.75" customHeight="1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2.75" customHeight="1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2.75" customHeight="1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2.75" customHeight="1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2.75" customHeight="1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2.75" customHeight="1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2.75" customHeight="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2.75" customHeight="1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2.75" customHeight="1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2.75" customHeight="1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2.75" customHeight="1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2.75" customHeight="1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2.75" customHeight="1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2.75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2.75" customHeight="1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2.75" customHeight="1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2.75" customHeight="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2.75" customHeight="1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2.75" customHeight="1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2.75" customHeight="1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2.75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2.75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2.75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2.75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2.75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2.75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2.75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2.75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2.75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2.75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2.75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2.75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2.75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2.75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2.75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2.75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2.75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2.75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2.75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2.75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2.75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2.75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2.75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2.75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2.75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2.75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2.75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2.75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2.75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2.75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2.75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2.75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2.75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2.75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2.75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2.75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2.75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2.75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2.75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2.75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2.75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2.75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2.75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2.75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2.75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2.75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2.75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2.75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2.75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2.75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2.75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2.75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2.75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2.75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2.75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2.75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2.75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2.75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2.75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2.75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2.75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2.75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2.75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2.75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2.75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2.75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2.75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2.75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2.75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2.75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2.75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2.75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2.75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2.75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2.75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2.75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2.75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2.75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2.75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2.75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2.75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2.75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2.75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2.75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2.75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2.75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2.75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2.75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2.75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2.75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2.75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2.75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2.75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2.75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2.75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2.75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2.75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2.75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2.75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2.75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2.75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2.75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2.75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2.75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2.75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2.75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2.75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2.75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2.75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2.75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2.75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2.75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2.75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2.75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2.75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2.75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2.75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2.75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2.75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2.75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2.75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2.75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2.75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2.75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2.75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2.75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2.75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2.75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2.75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2.75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2.75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2.75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2.75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2.75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2.75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2.75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2.75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2.75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2.75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2.75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2.75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2.75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2.75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2.75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2.75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2.75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2.75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2.75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2.75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2.75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2.75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2.75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2.75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2.75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2.75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2.75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2.75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2.75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2.75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2.75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2.75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2.75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2.75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2.75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2.75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2.75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2.75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2.75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2.75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2.75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2.75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2.75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2.75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2.75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2.75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2.75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2.75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2.75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2.75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2.75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2.75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2.75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2.75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2.75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2.75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2.75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2.75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2.75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2.75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2.75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2.75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2.75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2.75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2.75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2.75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2.75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2.75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2.75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2.75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2.75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2.75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2.75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2.75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2.75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2.75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2.75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2.75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2.75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2.75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2.75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2.75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2.75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2.75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2.75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2.75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2.75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2.75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2.75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2.75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2.75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2.75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2.75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2.75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2.75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2.75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2.75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2.75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2.75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2.75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2.75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2.75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2.75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2.75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2.75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2.75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2.75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2.75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2.75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2.75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2.75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2.75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2.75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2.75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2.75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2.75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2.75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2.75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2.75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2.75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2.75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2.75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2.75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2.75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2.75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2.75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2.75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2.75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2.75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2.75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2.75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2.75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2.75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2.75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2.75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2.75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2.75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2.75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2.75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2.75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2.75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2.75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2.75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2.75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2.75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2.75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2.75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2.75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2.75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2.75" customHeight="1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ht="12.75" customHeight="1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ht="12.75" customHeight="1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ht="12.75" customHeight="1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ht="12.75" customHeight="1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ht="12.75" customHeight="1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ht="12.75" customHeight="1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ht="12.75" customHeight="1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ht="12.75" customHeight="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ht="12.75" customHeight="1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ht="12.75" customHeight="1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ht="12.75" customHeight="1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ht="12.75" customHeight="1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ht="12.75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ht="12.75" customHeight="1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ht="12.75" customHeight="1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ht="12.75" customHeight="1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ht="12.75" customHeight="1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ht="12.75" customHeight="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ht="12.75" customHeight="1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ht="12.75" customHeight="1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ht="12.75" customHeight="1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ht="12.75" customHeight="1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ht="12.75" customHeight="1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ht="12.75" customHeight="1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ht="12.75" customHeight="1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ht="12.75" customHeight="1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ht="12.75" customHeight="1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ht="12.75" customHeight="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ht="12.75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ht="12.75" customHeight="1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ht="12.75" customHeight="1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ht="12.75" customHeight="1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ht="12.75" customHeight="1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ht="12.75" customHeight="1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ht="12.75" customHeight="1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ht="12.75" customHeight="1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ht="12.75" customHeight="1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ht="12.75" customHeight="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ht="12.75" customHeight="1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ht="12.75" customHeight="1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ht="12.75" customHeight="1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ht="12.75" customHeight="1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ht="12.75" customHeight="1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ht="12.75" customHeight="1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ht="12.75" customHeight="1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ht="12.75" customHeight="1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ht="12.75" customHeight="1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ht="12.75" customHeight="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ht="12.75" customHeight="1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ht="12.75" customHeight="1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ht="12.75" customHeight="1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ht="12.75" customHeight="1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ht="12.75" customHeight="1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ht="12.75" customHeight="1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ht="12.75" customHeight="1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ht="12.75" customHeight="1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ht="12.75" customHeight="1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ht="12.75" customHeight="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ht="12.75" customHeight="1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ht="12.75" customHeight="1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ht="12.75" customHeight="1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ht="12.75" customHeight="1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ht="12.75" customHeight="1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ht="12.75" customHeight="1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ht="12.75" customHeight="1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ht="12.75" customHeight="1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ht="12.75" customHeight="1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ht="12.75" customHeight="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ht="12.75" customHeight="1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ht="12.75" customHeight="1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ht="12.75" customHeight="1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ht="12.75" customHeight="1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ht="12.75" customHeight="1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ht="12.75" customHeight="1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ht="12.75" customHeight="1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ht="12.75" customHeight="1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ht="12.75" customHeight="1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ht="12.75" customHeight="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ht="12.75" customHeight="1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ht="12.75" customHeight="1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ht="12.75" customHeight="1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ht="12.75" customHeight="1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ht="12.75" customHeight="1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ht="12.75" customHeight="1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ht="12.75" customHeight="1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ht="12.75" customHeight="1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ht="12.75" customHeight="1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ht="12.75" customHeight="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ht="12.75" customHeight="1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ht="12.75" customHeight="1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ht="12.75" customHeight="1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ht="12.75" customHeight="1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ht="12.75" customHeight="1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ht="12.75" customHeight="1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ht="12.75" customHeight="1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ht="12.75" customHeight="1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ht="12.75" customHeight="1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ht="12.75" customHeight="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ht="12.75" customHeight="1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ht="12.75" customHeight="1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ht="12.75" customHeight="1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ht="12.75" customHeight="1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ht="12.75" customHeight="1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ht="12.75" customHeight="1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ht="12.75" customHeight="1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ht="12.75" customHeight="1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ht="12.75" customHeight="1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ht="12.75" customHeight="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ht="12.75" customHeight="1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ht="12.75" customHeight="1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ht="12.75" customHeight="1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ht="12.75" customHeight="1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ht="12.75" customHeight="1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ht="12.75" customHeight="1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ht="12.75" customHeight="1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ht="12.75" customHeight="1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ht="12.75" customHeight="1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ht="12.75" customHeight="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ht="12.75" customHeight="1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ht="12.75" customHeight="1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ht="12.75" customHeight="1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ht="12.75" customHeight="1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ht="12.75" customHeight="1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ht="12.75" customHeight="1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ht="12.75" customHeight="1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ht="12.75" customHeight="1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ht="12.75" customHeight="1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ht="12.75" customHeight="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ht="12.75" customHeight="1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ht="12.75" customHeight="1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ht="12.75" customHeight="1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ht="12.75" customHeight="1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ht="12.75" customHeight="1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ht="12.75" customHeight="1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ht="12.75" customHeight="1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ht="12.75" customHeight="1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ht="12.75" customHeight="1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ht="12.75" customHeight="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ht="12.75" customHeight="1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ht="12.75" customHeight="1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ht="12.75" customHeight="1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ht="12.75" customHeight="1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ht="12.75" customHeight="1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ht="12.75" customHeight="1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ht="12.75" customHeight="1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ht="12.75" customHeight="1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ht="12.75" customHeight="1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ht="12.75" customHeight="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ht="12.75" customHeight="1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ht="12.75" customHeight="1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ht="12.75" customHeight="1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ht="12.75" customHeight="1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ht="12.75" customHeight="1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ht="12.75" customHeight="1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ht="12.75" customHeight="1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ht="12.75" customHeight="1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ht="12.75" customHeight="1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ht="12.75" customHeight="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ht="12.75" customHeight="1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ht="12.75" customHeight="1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ht="12.75" customHeight="1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ht="12.75" customHeight="1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ht="12.75" customHeight="1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ht="12.75" customHeight="1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ht="12.75" customHeight="1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ht="12.75" customHeight="1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ht="12.75" customHeight="1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ht="12.75" customHeight="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ht="12.75" customHeight="1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ht="12.75" customHeight="1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ht="12.75" customHeight="1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ht="12.75" customHeight="1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ht="12.75" customHeight="1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ht="12.75" customHeight="1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ht="12.75" customHeight="1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ht="12.75" customHeight="1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ht="12.75" customHeight="1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ht="12.75" customHeight="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ht="12.75" customHeight="1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ht="12.75" customHeight="1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ht="12.75" customHeight="1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ht="12.75" customHeight="1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ht="12.75" customHeight="1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ht="12.75" customHeight="1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ht="12.75" customHeight="1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ht="12.75" customHeight="1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ht="12.75" customHeight="1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ht="12.75" customHeight="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ht="12.75" customHeight="1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ht="12.75" customHeight="1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ht="12.75" customHeight="1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ht="12.75" customHeight="1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ht="12.75" customHeight="1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ht="12.75" customHeight="1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ht="12.75" customHeight="1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ht="12.75" customHeight="1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ht="12.75" customHeight="1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ht="12.75" customHeight="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ht="12.75" customHeight="1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ht="12.75" customHeight="1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ht="12.75" customHeight="1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ht="12.75" customHeight="1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ht="12.75" customHeight="1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ht="12.75" customHeight="1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ht="12.75" customHeight="1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ht="12.75" customHeight="1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ht="12.75" customHeight="1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ht="12.75" customHeight="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ht="12.75" customHeight="1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ht="12.75" customHeight="1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ht="12.75" customHeight="1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ht="12.75" customHeight="1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ht="12.75" customHeight="1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ht="12.75" customHeight="1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ht="12.75" customHeight="1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ht="12.75" customHeight="1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ht="12.75" customHeight="1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1.062992125984252" footer="0.0" header="0.0" left="0.3937007874015748" right="0.3937007874015748" top="1.15"/>
  <pageSetup scale="73" orientation="portrait"/>
  <headerFooter>
    <oddHeader>&amp;CAGUAS DEL HUILA S.A. E.S.P. NIT.  800.100.553-2 FORMATO: MATRIZ DE REGISTRO Y MEDICIÓN DE INDICADORES VERSION 8.0</oddHeader>
    <oddFooter>&amp;C….llevamos más que agua. Calle 21 No. 1C -17 Teléfonos 8 75 31 81 – 8 75 23 21 fax: Ext. 124 www.aguasdelhuila.gov.co Neiva – Huila (Colombia). &amp;RPág. &amp;P | &amp;P</oddFooter>
  </headerFooter>
  <drawing r:id="rId1"/>
</worksheet>
</file>